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3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dice" sheetId="1" state="visible" r:id="rId2"/>
    <sheet name="Sintesi" sheetId="2" state="visible" r:id="rId3"/>
    <sheet name="Spese" sheetId="3" state="visible" r:id="rId4"/>
    <sheet name="Risorse gestioni associate" sheetId="4" state="visible" r:id="rId5"/>
    <sheet name="Le Funzioni" sheetId="5" state="visible" r:id="rId6"/>
    <sheet name="Andamento " sheetId="6" state="visible" r:id="rId7"/>
    <sheet name="Completezza" sheetId="7" state="visible" r:id="rId8"/>
  </sheets>
  <definedNames>
    <definedName function="false" hidden="false" localSheetId="5" name="_xlnm.Print_Area" vbProcedure="false">'Andamento '!$A$1:$H$10</definedName>
    <definedName function="false" hidden="false" localSheetId="6" name="_xlnm.Print_Area" vbProcedure="false">Completezza!$A$1:$R$16</definedName>
    <definedName function="false" hidden="false" localSheetId="0" name="_xlnm.Print_Area" vbProcedure="false">Indice!$B$1:$C$10</definedName>
    <definedName function="false" hidden="false" localSheetId="4" name="_xlnm.Print_Area" vbProcedure="false">'Le Funzioni'!$A$1:$P$24</definedName>
    <definedName function="false" hidden="false" localSheetId="3" name="_xlnm.Print_Area" vbProcedure="false">'Risorse gestioni associate'!$A$1:$G$13</definedName>
    <definedName function="false" hidden="false" localSheetId="1" name="_xlnm.Print_Area" vbProcedure="false">Sintesi!$B$1:$F$11</definedName>
    <definedName function="false" hidden="false" localSheetId="2" name="_xlnm.Print_Area" vbProcedure="false">Spese!$A$1:$I$19</definedName>
    <definedName function="false" hidden="false" name="Dati_di_sintesi" vbProcedure="false">Sintesi!$C$3</definedName>
    <definedName function="false" hidden="false" name="Le_funzioni_associate_in_cifre" vbProcedure="false">'Le Funzioni'!$B$2</definedName>
    <definedName function="false" hidden="false" name="Le_Risorse_per_le_gestioni_associate" vbProcedure="false">'Risorse gestioni associate'!$B$3</definedName>
    <definedName function="false" hidden="false" name="Le_Spese_dell’Unione" vbProcedure="false">Spese!$B$2</definedName>
    <definedName function="false" hidden="false" name="←" vbProcedure="false">Indice!$A$2</definedName>
    <definedName function="false" hidden="false" localSheetId="1" name="_ftn1" vbProcedure="false">Sintesi!$C$11</definedName>
    <definedName function="false" hidden="false" localSheetId="1" name="_ftnref1" vbProcedure="false">Sintesi!$C$6</definedName>
    <definedName function="false" hidden="false" localSheetId="2" name="_ftn2" vbProcedure="false">Spese!$B$14</definedName>
    <definedName function="false" hidden="false" localSheetId="2" name="_ftnref2" vbProcedure="false">Spese!$C$6</definedName>
    <definedName function="false" hidden="false" localSheetId="2" name="_ftnref3" vbProcedure="false">Spese!$C$7</definedName>
    <definedName function="false" hidden="false" localSheetId="2" name="_ftnref4" vbProcedure="false">Spese!$C$9</definedName>
    <definedName function="false" hidden="false" localSheetId="2" name="_ftnref5" vbProcedure="false">Spese!$C$8</definedName>
    <definedName function="false" hidden="false" localSheetId="2" name="_ftnref6" vbProcedure="false">Spese!$C$10</definedName>
    <definedName function="false" hidden="false" localSheetId="4" name="_ftn3" vbProcedure="false">#REF!</definedName>
    <definedName function="false" hidden="false" localSheetId="4" name="_ftn4" vbProcedure="false">'le funzioni'!#ref!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<sst xmlns="http://schemas.openxmlformats.org/spreadsheetml/2006/main" count="301" uniqueCount="146">
  <si>
    <t xml:space="preserve">Carta d'Identità </t>
  </si>
  <si>
    <t xml:space="preserve">Unione Comuni Terre Pianura</t>
  </si>
  <si>
    <t xml:space="preserve">Dati di Sintesi</t>
  </si>
  <si>
    <t xml:space="preserve">Le Spese dell’Unione</t>
  </si>
  <si>
    <t xml:space="preserve">Le Risorse per le gestioni associate</t>
  </si>
  <si>
    <t xml:space="preserve">Le funzioni associate in cifre</t>
  </si>
  <si>
    <t xml:space="preserve">L’andamento delle funzioni associate</t>
  </si>
  <si>
    <t xml:space="preserve">Completezza</t>
  </si>
  <si>
    <t xml:space="preserve">Codice:</t>
  </si>
  <si>
    <t xml:space="preserve">← Indice</t>
  </si>
  <si>
    <t xml:space="preserve">Dati di sintesi</t>
  </si>
  <si>
    <t xml:space="preserve">Abitanti (N):</t>
  </si>
  <si>
    <t xml:space="preserve">Superficie (Km2): </t>
  </si>
  <si>
    <r>
      <rPr>
        <b val="true"/>
        <sz val="11"/>
        <color rgb="FF000000"/>
        <rFont val="Microsoft YaHei"/>
        <family val="2"/>
        <charset val="1"/>
      </rPr>
      <t xml:space="preserve">Funzioni delegate dai Comuni (N)</t>
    </r>
    <r>
      <rPr>
        <b val="true"/>
        <vertAlign val="superscript"/>
        <sz val="11"/>
        <color rgb="FF000000"/>
        <rFont val="Microsoft YaHei"/>
        <family val="2"/>
        <charset val="1"/>
      </rPr>
      <t xml:space="preserve">[1]</t>
    </r>
    <r>
      <rPr>
        <b val="true"/>
        <sz val="11"/>
        <color rgb="FF000000"/>
        <rFont val="Microsoft YaHei"/>
        <family val="2"/>
        <charset val="1"/>
      </rPr>
      <t xml:space="preserve">:</t>
    </r>
  </si>
  <si>
    <t xml:space="preserve">Quali</t>
  </si>
  <si>
    <t xml:space="preserve">Coordinamento di Protezione Civile; Polizia Locale; Personale e NdV; Servizio Informatico Associato; Funzioni relative alle entrate tributarie e alcune entrate patrimoniali; Gestione unificata ufficio appalti, contratti, fornitura beni e servizi, acquisti; Suap; Sismica; Servizio Statistica, Trasparenza, prevenzione della corruzione, controlli interni.</t>
  </si>
  <si>
    <t xml:space="preserve">Coincidenza con l’ambito territoriale ottimale</t>
  </si>
  <si>
    <t xml:space="preserve">No</t>
  </si>
  <si>
    <t xml:space="preserve">Nome</t>
  </si>
  <si>
    <t xml:space="preserve">Terre di Pianura</t>
  </si>
  <si>
    <t xml:space="preserve">Coincidenza con il distretto sociosanitario</t>
  </si>
  <si>
    <t xml:space="preserve">Pianura Est</t>
  </si>
  <si>
    <t xml:space="preserve">[1] Inserire le funzioni delegate finanziate e non dal Piano di Riordino Territoriale (PRT) </t>
  </si>
  <si>
    <r>
      <rPr>
        <b val="true"/>
        <sz val="11"/>
        <color rgb="FFFFFFFF"/>
        <rFont val="Microsoft YaHei"/>
        <family val="2"/>
        <charset val="1"/>
      </rPr>
      <t xml:space="preserve">Personale dell’Unione (N)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[1]</t>
    </r>
  </si>
  <si>
    <t xml:space="preserve">1a</t>
  </si>
  <si>
    <r>
      <rPr>
        <b val="true"/>
        <sz val="10"/>
        <color rgb="FFFFFFFF"/>
        <rFont val="Microsoft YaHei"/>
        <family val="2"/>
        <charset val="1"/>
      </rPr>
      <t xml:space="preserve">Personale comandato in Entrata (N)</t>
    </r>
    <r>
      <rPr>
        <b val="true"/>
        <vertAlign val="superscript"/>
        <sz val="10"/>
        <color rgb="FFFFFFFF"/>
        <rFont val="Microsoft YaHei"/>
        <family val="2"/>
        <charset val="1"/>
      </rPr>
      <t xml:space="preserve">[2]</t>
    </r>
  </si>
  <si>
    <t xml:space="preserve">1b</t>
  </si>
  <si>
    <r>
      <rPr>
        <b val="true"/>
        <sz val="10"/>
        <color rgb="FFFFFFFF"/>
        <rFont val="Microsoft YaHei"/>
        <family val="2"/>
        <charset val="1"/>
      </rPr>
      <t xml:space="preserve">Personale comandato in Uscita (N)</t>
    </r>
    <r>
      <rPr>
        <b val="true"/>
        <vertAlign val="superscript"/>
        <sz val="10"/>
        <color rgb="FFFFFFFF"/>
        <rFont val="Microsoft YaHei"/>
        <family val="2"/>
        <charset val="1"/>
      </rPr>
      <t xml:space="preserve">[2bis]</t>
    </r>
  </si>
  <si>
    <r>
      <rPr>
        <b val="true"/>
        <sz val="11"/>
        <color rgb="FFFFFFFF"/>
        <rFont val="Microsoft YaHei"/>
        <family val="2"/>
        <charset val="1"/>
      </rPr>
      <t xml:space="preserve">Personale dell’Unione/ Personale dei Comuni- (%)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[3]</t>
    </r>
  </si>
  <si>
    <r>
      <rPr>
        <b val="true"/>
        <sz val="11"/>
        <color rgb="FFFFFFFF"/>
        <rFont val="Microsoft YaHei"/>
        <family val="2"/>
        <charset val="1"/>
      </rPr>
      <t xml:space="preserve">Spese correnti-impegni (in €)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[4]</t>
    </r>
    <r>
      <rPr>
        <b val="true"/>
        <sz val="11"/>
        <color rgb="FFFFFFFF"/>
        <rFont val="Microsoft YaHei"/>
        <family val="2"/>
        <charset val="1"/>
      </rPr>
      <t xml:space="preserve">:</t>
    </r>
  </si>
  <si>
    <r>
      <rPr>
        <b val="true"/>
        <sz val="11"/>
        <color rgb="FFFFFFFF"/>
        <rFont val="Microsoft YaHei"/>
        <family val="2"/>
        <charset val="1"/>
      </rPr>
      <t xml:space="preserve">Spesa in c/capitale - impegni (in€)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[5]</t>
    </r>
    <r>
      <rPr>
        <b val="true"/>
        <sz val="11"/>
        <color rgb="FFFFFFFF"/>
        <rFont val="Microsoft YaHei"/>
        <family val="2"/>
        <charset val="1"/>
      </rPr>
      <t xml:space="preserve">:</t>
    </r>
  </si>
  <si>
    <r>
      <rPr>
        <b val="true"/>
        <sz val="11"/>
        <color rgb="FFFFFFFF"/>
        <rFont val="Microsoft YaHei"/>
        <family val="2"/>
        <charset val="1"/>
      </rPr>
      <t xml:space="preserve">Spese correnti per abitante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[6]</t>
    </r>
  </si>
  <si>
    <r>
      <rPr>
        <b val="true"/>
        <sz val="11"/>
        <color rgb="FFFFFFFF"/>
        <rFont val="Microsoft YaHei"/>
        <family val="2"/>
        <charset val="1"/>
      </rPr>
      <t xml:space="preserve">Spesa per investimenti per abitante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[6]</t>
    </r>
  </si>
  <si>
    <r>
      <rPr>
        <vertAlign val="superscript"/>
        <sz val="10"/>
        <color rgb="FF000000"/>
        <rFont val="Calibri"/>
        <family val="2"/>
        <charset val="1"/>
      </rPr>
      <t xml:space="preserve">[1]</t>
    </r>
    <r>
      <rPr>
        <sz val="10"/>
        <color rgb="FF000000"/>
        <rFont val="Calibri"/>
        <family val="2"/>
        <charset val="1"/>
      </rPr>
      <t xml:space="preserve"> Da Conto Annuale 2019: Quadro: Totale  T1, T2</t>
    </r>
  </si>
  <si>
    <r>
      <rPr>
        <vertAlign val="superscript"/>
        <sz val="10"/>
        <color rgb="FF000000"/>
        <rFont val="Calibri"/>
        <family val="2"/>
        <charset val="1"/>
      </rPr>
      <t xml:space="preserve">[2] </t>
    </r>
    <r>
      <rPr>
        <sz val="10"/>
        <color rgb="FF000000"/>
        <rFont val="Calibri"/>
        <family val="2"/>
        <charset val="1"/>
      </rPr>
      <t xml:space="preserve">Da Conto Annuale 2019: Totale Quadro 3 - Personale esterno</t>
    </r>
  </si>
  <si>
    <r>
      <rPr>
        <vertAlign val="superscript"/>
        <sz val="10"/>
        <color rgb="FF000000"/>
        <rFont val="Calibri"/>
        <family val="2"/>
        <charset val="1"/>
      </rPr>
      <t xml:space="preserve">[2bis] </t>
    </r>
    <r>
      <rPr>
        <sz val="10"/>
        <color rgb="FF000000"/>
        <rFont val="Calibri"/>
        <family val="2"/>
        <charset val="1"/>
      </rPr>
      <t xml:space="preserve">Da Conto Annuale 2019: Totale Quadro 3 - Personale dell'Amministrazione</t>
    </r>
  </si>
  <si>
    <r>
      <rPr>
        <vertAlign val="superscript"/>
        <sz val="10"/>
        <color rgb="FF000000"/>
        <rFont val="Calibri"/>
        <family val="2"/>
        <charset val="1"/>
      </rPr>
      <t xml:space="preserve">[3] </t>
    </r>
    <r>
      <rPr>
        <sz val="10"/>
        <color rgb="FF000000"/>
        <rFont val="Calibri"/>
        <family val="2"/>
        <charset val="1"/>
      </rPr>
      <t xml:space="preserve">Calcolare il rapporto tra: Unità di personale nell’Unione/Somma delle Unità di Personale nei Comuni- in %</t>
    </r>
  </si>
  <si>
    <r>
      <rPr>
        <vertAlign val="superscript"/>
        <sz val="10"/>
        <color rgb="FF000000"/>
        <rFont val="Calibri"/>
        <family val="2"/>
        <charset val="1"/>
      </rPr>
      <t xml:space="preserve">[4]</t>
    </r>
    <r>
      <rPr>
        <sz val="10"/>
        <color rgb="FF000000"/>
        <rFont val="Calibri"/>
        <family val="2"/>
        <charset val="1"/>
      </rPr>
      <t xml:space="preserve"> Fonte: Finanza del territorio su dati BDAP 2019</t>
    </r>
  </si>
  <si>
    <r>
      <rPr>
        <vertAlign val="superscript"/>
        <sz val="10"/>
        <color rgb="FF000000"/>
        <rFont val="Calibri"/>
        <family val="2"/>
        <charset val="1"/>
      </rPr>
      <t xml:space="preserve">[5]</t>
    </r>
    <r>
      <rPr>
        <sz val="10"/>
        <color rgb="FF000000"/>
        <rFont val="Calibri"/>
        <family val="2"/>
        <charset val="1"/>
      </rPr>
      <t xml:space="preserve"> Fonte: Finanza del territorio</t>
    </r>
    <r>
      <rPr>
        <vertAlign val="superscript"/>
        <sz val="10"/>
        <color rgb="FF000000"/>
        <rFont val="Calibri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su dati BDAP 2019</t>
    </r>
  </si>
  <si>
    <r>
      <rPr>
        <vertAlign val="superscript"/>
        <sz val="10"/>
        <color rgb="FF000000"/>
        <rFont val="Calibri"/>
        <family val="2"/>
        <charset val="1"/>
      </rPr>
      <t xml:space="preserve">[6]</t>
    </r>
    <r>
      <rPr>
        <sz val="10"/>
        <color rgb="FF000000"/>
        <rFont val="Calibri"/>
        <family val="2"/>
        <charset val="1"/>
      </rPr>
      <t xml:space="preserve"> Fonte: Finanza del territorio- Elaborazion RER su dati BDAP 2019</t>
    </r>
  </si>
  <si>
    <t xml:space="preserve"> N.B: I campi con lo sfondo colorato  sono pre-compilati per ogni Unione con i dati disponibili  dal Servizio Riordino, sviluppo istituzionale e territoriale, Partecipazione</t>
  </si>
  <si>
    <r>
      <rPr>
        <b val="true"/>
        <sz val="11"/>
        <color rgb="FF000000"/>
        <rFont val="Microsoft YaHei"/>
        <family val="2"/>
        <charset val="1"/>
      </rPr>
      <t xml:space="preserve">2018</t>
    </r>
    <r>
      <rPr>
        <b val="true"/>
        <vertAlign val="superscript"/>
        <sz val="11"/>
        <color rgb="FF000000"/>
        <rFont val="Microsoft YaHei"/>
        <family val="2"/>
        <charset val="1"/>
      </rPr>
      <t xml:space="preserve">[3]</t>
    </r>
  </si>
  <si>
    <r>
      <rPr>
        <b val="true"/>
        <sz val="11"/>
        <color rgb="FF000000"/>
        <rFont val="Microsoft YaHei"/>
        <family val="2"/>
        <charset val="1"/>
      </rPr>
      <t xml:space="preserve">2019</t>
    </r>
    <r>
      <rPr>
        <b val="true"/>
        <vertAlign val="superscript"/>
        <sz val="11"/>
        <color rgb="FF000000"/>
        <rFont val="Microsoft YaHei"/>
        <family val="2"/>
        <charset val="1"/>
      </rPr>
      <t xml:space="preserve">[3]</t>
    </r>
  </si>
  <si>
    <r>
      <rPr>
        <b val="true"/>
        <sz val="11"/>
        <color rgb="FF000000"/>
        <rFont val="Microsoft YaHei"/>
        <family val="2"/>
        <charset val="1"/>
      </rPr>
      <t xml:space="preserve">2020</t>
    </r>
    <r>
      <rPr>
        <b val="true"/>
        <vertAlign val="superscript"/>
        <sz val="11"/>
        <color rgb="FF000000"/>
        <rFont val="Microsoft YaHei"/>
        <family val="2"/>
        <charset val="1"/>
      </rPr>
      <t xml:space="preserve">[1](4) 
</t>
    </r>
    <r>
      <rPr>
        <b val="true"/>
        <sz val="11"/>
        <color rgb="FF000000"/>
        <rFont val="Microsoft YaHei"/>
        <family val="2"/>
        <charset val="1"/>
      </rPr>
      <t xml:space="preserve">Ultima variazione 24/11/2020</t>
    </r>
  </si>
  <si>
    <t xml:space="preserve">Trasferimenti Comunali</t>
  </si>
  <si>
    <t xml:space="preserve">Contributi regionali e Statali regionalizzati (da Programma di Riordino Territoriale)</t>
  </si>
  <si>
    <t xml:space="preserve">Altri Trasferimenti per la gestione delle funzioni associate</t>
  </si>
  <si>
    <r>
      <rPr>
        <b val="true"/>
        <sz val="11"/>
        <color rgb="FFFFFFFF"/>
        <rFont val="Microsoft YaHei"/>
        <family val="2"/>
        <charset val="1"/>
      </rPr>
      <t xml:space="preserve">Entrate da attività e servizi derivati dalle gestioni associate (esclusi trasferimenti e contributi)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[2]</t>
    </r>
  </si>
  <si>
    <r>
      <rPr>
        <vertAlign val="superscript"/>
        <sz val="11"/>
        <color rgb="FF000000"/>
        <rFont val="Calibri"/>
        <family val="2"/>
        <charset val="1"/>
      </rPr>
      <t xml:space="preserve">[1]</t>
    </r>
    <r>
      <rPr>
        <sz val="11"/>
        <color rgb="FF000000"/>
        <rFont val="Calibri"/>
        <family val="2"/>
        <charset val="1"/>
      </rPr>
      <t xml:space="preserve"> Si fa riferimento all'ultima variazione di Bilancio di Dicembre 2020 - Segnalare la data</t>
    </r>
  </si>
  <si>
    <r>
      <rPr>
        <vertAlign val="superscript"/>
        <sz val="11"/>
        <color rgb="FF000000"/>
        <rFont val="Calibri"/>
        <family val="2"/>
        <charset val="1"/>
      </rPr>
      <t xml:space="preserve">[2] </t>
    </r>
    <r>
      <rPr>
        <sz val="11"/>
        <color rgb="FF000000"/>
        <rFont val="Calibri"/>
        <family val="2"/>
        <charset val="1"/>
      </rPr>
      <t xml:space="preserve">Si fa riferimento alle entrate accertate indicate nel Bilancio Consuntivo per il 2018 e 2019 e nell'ultima variazione di Bilancio per il 2020</t>
    </r>
  </si>
  <si>
    <r>
      <rPr>
        <vertAlign val="superscript"/>
        <sz val="11"/>
        <color rgb="FF000000"/>
        <rFont val="Calibri"/>
        <family val="2"/>
        <charset val="1"/>
      </rPr>
      <t xml:space="preserve">[3]</t>
    </r>
    <r>
      <rPr>
        <sz val="11"/>
        <color rgb="FF000000"/>
        <rFont val="Calibri"/>
        <family val="2"/>
        <charset val="1"/>
      </rPr>
      <t xml:space="preserve"> Si fa riferimento al Rendiconto di Bilancio  dell'anno indicato</t>
    </r>
  </si>
  <si>
    <r>
      <rPr>
        <vertAlign val="superscript"/>
        <sz val="11"/>
        <color rgb="FF000000"/>
        <rFont val="Calibri"/>
        <family val="2"/>
        <charset val="1"/>
      </rPr>
      <t xml:space="preserve">[4]</t>
    </r>
    <r>
      <rPr>
        <sz val="11"/>
        <color rgb="FF000000"/>
        <rFont val="Calibri"/>
        <family val="2"/>
        <charset val="1"/>
      </rPr>
      <t xml:space="preserve"> Per le sole UNIONI AVVIATE le cifre indicate non tengono conto di eventuali redistribuzioni dovute a revoche di contributi</t>
    </r>
  </si>
  <si>
    <t xml:space="preserve"> N.B: I campi con lo sfondo colorato  sono pre-compilati per ogni Unione dal Servizio Riordino, sviluppo istituzionale e territoriale</t>
  </si>
  <si>
    <r>
      <rPr>
        <b val="true"/>
        <sz val="9"/>
        <color rgb="FF000000"/>
        <rFont val="Microsoft YaHei"/>
        <family val="2"/>
        <charset val="1"/>
      </rPr>
      <t xml:space="preserve">Funzione svolta in Unione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[1]</t>
    </r>
  </si>
  <si>
    <t xml:space="preserve">Comuni che hanno delegato la funzione -N</t>
  </si>
  <si>
    <r>
      <rPr>
        <b val="true"/>
        <sz val="9"/>
        <color rgb="FF000000"/>
        <rFont val="Microsoft YaHei"/>
        <family val="2"/>
        <charset val="1"/>
      </rPr>
      <t xml:space="preserve">Tipologia di Personale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[2]</t>
    </r>
  </si>
  <si>
    <t xml:space="preserve">Personale Proprio o Trasferito  impiegato (N) -2020</t>
  </si>
  <si>
    <t xml:space="preserve">Personale Comandato o Altro impiegato (N)- 2020 </t>
  </si>
  <si>
    <r>
      <rPr>
        <b val="true"/>
        <sz val="9"/>
        <color rgb="FF000000"/>
        <rFont val="Microsoft YaHei"/>
        <family val="2"/>
        <charset val="1"/>
      </rPr>
      <t xml:space="preserve"> Spesa di personale per  funzione (€)- 2020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(3)</t>
    </r>
  </si>
  <si>
    <r>
      <rPr>
        <b val="true"/>
        <sz val="9"/>
        <color rgb="FF000000"/>
        <rFont val="Microsoft YaHei"/>
        <family val="2"/>
        <charset val="1"/>
      </rPr>
      <t xml:space="preserve"> Spesa corrente per funzione al netto della spesa di personale per  funzione (€)- 2020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(3)</t>
    </r>
  </si>
  <si>
    <r>
      <rPr>
        <b val="true"/>
        <sz val="9"/>
        <color rgb="FF000000"/>
        <rFont val="Microsoft YaHei"/>
        <family val="2"/>
        <charset val="1"/>
      </rPr>
      <t xml:space="preserve">Link alla Convenzione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[4]</t>
    </r>
  </si>
  <si>
    <t xml:space="preserve">LEGENDA:</t>
  </si>
  <si>
    <t xml:space="preserve">ICT-Agenda Digitale</t>
  </si>
  <si>
    <t xml:space="preserve">SI</t>
  </si>
  <si>
    <t xml:space="preserve">B</t>
  </si>
  <si>
    <t xml:space="preserve">Convenzione</t>
  </si>
  <si>
    <t xml:space="preserve">[1] Inserire Sì o No</t>
  </si>
  <si>
    <t xml:space="preserve">Gestione del personale</t>
  </si>
  <si>
    <t xml:space="preserve">[2] Fa riferimento al tipo di personale presente in Unione e indica la stabilità  del personale che opera nelle singole funzioni. Va inserito:</t>
  </si>
  <si>
    <t xml:space="preserve">Gestione dei tributi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</si>
  <si>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A</t>
    </r>
    <r>
      <rPr>
        <sz val="9"/>
        <color rgb="FF000000"/>
        <rFont val="Microsoft YaHei"/>
        <family val="2"/>
        <charset val="1"/>
      </rPr>
      <t xml:space="preserve"> se il personale è prevalentemente proprio</t>
    </r>
  </si>
  <si>
    <t xml:space="preserve">Polizia municipale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</si>
  <si>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B</t>
    </r>
    <r>
      <rPr>
        <sz val="9"/>
        <color rgb="FF000000"/>
        <rFont val="Microsoft YaHei"/>
        <family val="2"/>
        <charset val="1"/>
      </rPr>
      <t xml:space="preserve"> se il personale è prevalentemente comunale trasferito</t>
    </r>
  </si>
  <si>
    <t xml:space="preserve">Protezione civile</t>
  </si>
  <si>
    <t xml:space="preserve">/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</si>
  <si>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C</t>
    </r>
    <r>
      <rPr>
        <sz val="9"/>
        <color rgb="FF000000"/>
        <rFont val="Microsoft YaHei"/>
        <family val="2"/>
        <charset val="1"/>
      </rPr>
      <t xml:space="preserve"> se il personale è prevalentemente comunale comandato</t>
    </r>
  </si>
  <si>
    <t xml:space="preserve">Servizi sociali</t>
  </si>
  <si>
    <t xml:space="preserve">NO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</si>
  <si>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D</t>
    </r>
    <r>
      <rPr>
        <sz val="9"/>
        <color rgb="FF000000"/>
        <rFont val="Microsoft YaHei"/>
        <family val="2"/>
        <charset val="1"/>
      </rPr>
      <t xml:space="preserve"> Altro</t>
    </r>
  </si>
  <si>
    <t xml:space="preserve">Pianificazione Urbanistica</t>
  </si>
  <si>
    <t xml:space="preserve">[3] Valore aggiornato all'ultima variazione di bilancio di dicembre 2020 (specificare data)</t>
  </si>
  <si>
    <t xml:space="preserve">SUAP</t>
  </si>
  <si>
    <t xml:space="preserve">[5] Specificare quali funzioni si hanno se la funzione non è completa </t>
  </si>
  <si>
    <t xml:space="preserve">SUE</t>
  </si>
  <si>
    <t xml:space="preserve">SISMICA</t>
  </si>
  <si>
    <t xml:space="preserve">A</t>
  </si>
  <si>
    <t xml:space="preserve">LLPP-Ambiente -Energia</t>
  </si>
  <si>
    <t xml:space="preserve">Funzioni di istruzione pubblica</t>
  </si>
  <si>
    <r>
      <rPr>
        <b val="true"/>
        <sz val="11"/>
        <color rgb="FF000000"/>
        <rFont val="Microsoft YaHei"/>
        <family val="2"/>
        <charset val="1"/>
      </rPr>
      <t xml:space="preserve">Centrale unica di committenza</t>
    </r>
    <r>
      <rPr>
        <sz val="11"/>
        <color rgb="FF000000"/>
        <rFont val="Microsoft YaHei"/>
        <family val="2"/>
        <charset val="1"/>
      </rPr>
      <t xml:space="preserve"> </t>
    </r>
  </si>
  <si>
    <r>
      <rPr>
        <b val="true"/>
        <sz val="11"/>
        <color rgb="FF000000"/>
        <rFont val="Microsoft YaHei"/>
        <family val="2"/>
        <charset val="1"/>
      </rPr>
      <t xml:space="preserve">Servizi finanziari</t>
    </r>
    <r>
      <rPr>
        <b val="true"/>
        <sz val="10"/>
        <color rgb="FF000000"/>
        <rFont val="Microsoft YaHei"/>
        <family val="2"/>
        <charset val="1"/>
      </rPr>
      <t xml:space="preserve"> </t>
    </r>
  </si>
  <si>
    <t xml:space="preserve">Controllo di gestione</t>
  </si>
  <si>
    <t xml:space="preserve">Altre funzioni non finanziate dal PRT – Servizio Statistico Associato</t>
  </si>
  <si>
    <t xml:space="preserve">Altre funzioni non finanziate dal PRT – Funzione della Trasparenza e prevenzione alla corruzione e dei controlli interni</t>
  </si>
  <si>
    <t xml:space="preserve">Altre funzioni non finanziate dal PRT – Servizi dedicati alla sola Unione: Segreteria, Ragioneria e spese residuali</t>
  </si>
  <si>
    <t xml:space="preserve">Altre funzioni non finanziate dal PRT – Trasporto pubblico locale</t>
  </si>
  <si>
    <t xml:space="preserve">Altre funzioni non finanziate dal PRT – Comitato Unico di Garanzia</t>
  </si>
  <si>
    <t xml:space="preserve">L'andamento delle funzioni associate </t>
  </si>
  <si>
    <r>
      <rPr>
        <b val="true"/>
        <sz val="11"/>
        <color rgb="FF000000"/>
        <rFont val="Microsoft YaHei"/>
        <family val="2"/>
        <charset val="1"/>
      </rPr>
      <t xml:space="preserve">Funzioni delegate da tutti i Comuni – N. </t>
    </r>
    <r>
      <rPr>
        <b val="true"/>
        <vertAlign val="superscript"/>
        <sz val="11"/>
        <color rgb="FF000000"/>
        <rFont val="Microsoft YaHei"/>
        <family val="2"/>
        <charset val="1"/>
      </rPr>
      <t xml:space="preserve">(1)</t>
    </r>
  </si>
  <si>
    <r>
      <rPr>
        <b val="true"/>
        <sz val="11"/>
        <color rgb="FF000000"/>
        <rFont val="Microsoft YaHei"/>
        <family val="2"/>
        <charset val="1"/>
      </rPr>
      <t xml:space="preserve">Funzioni</t>
    </r>
    <r>
      <rPr>
        <b val="true"/>
        <vertAlign val="superscript"/>
        <sz val="11"/>
        <color rgb="FF000000"/>
        <rFont val="Microsoft YaHei"/>
        <family val="2"/>
        <charset val="1"/>
      </rPr>
      <t xml:space="preserve"> </t>
    </r>
    <r>
      <rPr>
        <b val="true"/>
        <sz val="11"/>
        <color rgb="FF000000"/>
        <rFont val="Microsoft YaHei"/>
        <family val="2"/>
        <charset val="1"/>
      </rPr>
      <t xml:space="preserve"> delegate da una parte dei Comuni o in sub-ambito - N. </t>
    </r>
    <r>
      <rPr>
        <b val="true"/>
        <vertAlign val="superscript"/>
        <sz val="11"/>
        <color rgb="FF000000"/>
        <rFont val="Microsoft YaHei"/>
        <family val="2"/>
        <charset val="1"/>
      </rPr>
      <t xml:space="preserve">(1)</t>
    </r>
  </si>
  <si>
    <t xml:space="preserve">Anno 2018  </t>
  </si>
  <si>
    <t xml:space="preserve">Anno 2019  </t>
  </si>
  <si>
    <t xml:space="preserve">Anno 2020  </t>
  </si>
  <si>
    <t xml:space="preserve">Differenza Funzioni finanziate dal PRT (2020-2018) -N.</t>
  </si>
  <si>
    <t xml:space="preserve">[1]Si fa riferimento al Numero di Funzioni finanziate dal PRT 2018-2020
</t>
  </si>
  <si>
    <t xml:space="preserve">Il livello di completezza delle funzioni in Unione</t>
  </si>
  <si>
    <t xml:space="preserve">Numero di funzioni finanziate dal PRT gestite in Unione</t>
  </si>
  <si>
    <t xml:space="preserve">LIVELLO raggiunto</t>
  </si>
  <si>
    <t xml:space="preserve">MINIMO</t>
  </si>
  <si>
    <t xml:space="preserve">N. Funzioni</t>
  </si>
  <si>
    <t xml:space="preserve">su 13</t>
  </si>
  <si>
    <t xml:space="preserve">COS'E' IL LIVELLO DI COMPLETEZZA?
I Punteggi misurano quanta parte delle attività che compongono una funzione è stata effettivamente trasferita in Unione da parte dei Comuni.</t>
  </si>
  <si>
    <t xml:space="preserve">ICT </t>
  </si>
  <si>
    <t xml:space="preserve">Gestione del personale </t>
  </si>
  <si>
    <t xml:space="preserve">Polizia municipale </t>
  </si>
  <si>
    <t xml:space="preserve">Protezione civile </t>
  </si>
  <si>
    <t xml:space="preserve">Servizi sociali </t>
  </si>
  <si>
    <t xml:space="preserve">Pianific.
urbanistica </t>
  </si>
  <si>
    <t xml:space="preserve">SUE-SUAP e sismica
</t>
  </si>
  <si>
    <t xml:space="preserve">Lavori pubblici – Ambiente - Energia </t>
  </si>
  <si>
    <t xml:space="preserve">Istruzione pubblica </t>
  </si>
  <si>
    <t xml:space="preserve">Centrale unica di committenza </t>
  </si>
  <si>
    <t xml:space="preserve">Servizi finanziari </t>
  </si>
  <si>
    <t xml:space="preserve">Controllo di gestione </t>
  </si>
  <si>
    <t xml:space="preserve">Tributi </t>
  </si>
  <si>
    <t xml:space="preserve">Totale</t>
  </si>
  <si>
    <t xml:space="preserve">Punteggio massimo possibile</t>
  </si>
  <si>
    <t xml:space="preserve">Media delle Unioni  AVVIATE</t>
  </si>
  <si>
    <t xml:space="preserve">Funzioni con un aumento nelle attività svolte dal 2018 </t>
  </si>
  <si>
    <t xml:space="preserve">Legenda:
dei Punteggi</t>
  </si>
  <si>
    <t xml:space="preserve">Pianificazione urbanistica </t>
  </si>
  <si>
    <t xml:space="preserve">Lavori pubblici-Ambiente - Energia </t>
  </si>
  <si>
    <t xml:space="preserve">Fonte: I punteggi sintetizzano le attività svolte per ogni funzione. 
Le attività sono state dichiarate dalle Unioni nelle Schede Funzione allegate alla domanda per i contributi del PRT 2020</t>
  </si>
  <si>
    <t xml:space="preserve">Base</t>
  </si>
  <si>
    <t xml:space="preserve">&lt;6</t>
  </si>
  <si>
    <t xml:space="preserve">&lt;8</t>
  </si>
  <si>
    <t xml:space="preserve">&lt;7</t>
  </si>
  <si>
    <t xml:space="preserve">Medio</t>
  </si>
  <si>
    <t xml:space="preserve">2,51-4</t>
  </si>
  <si>
    <t xml:space="preserve">6-8</t>
  </si>
  <si>
    <t xml:space="preserve">8-13,5</t>
  </si>
  <si>
    <t xml:space="preserve">7-12</t>
  </si>
  <si>
    <t xml:space="preserve">Avanzato</t>
  </si>
  <si>
    <t xml:space="preserve">&gt;4</t>
  </si>
  <si>
    <t xml:space="preserve">&gt;8</t>
  </si>
  <si>
    <t xml:space="preserve">&gt;13,5</t>
  </si>
  <si>
    <t xml:space="preserve">&gt;12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</si>
</sst>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.00%"/>
    <numFmt numFmtId="167" formatCode="#,##0.00"/>
    <numFmt numFmtId="168" formatCode="0.00"/>
  </numFmts>
  <fonts count="4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Microsoft YaHei"/>
      <family val="2"/>
      <charset val="1"/>
    </font>
    <font>
      <sz val="16"/>
      <color rgb="FF000000"/>
      <name val="Aharoni"/>
      <family val="0"/>
      <charset val="1"/>
    </font>
    <font>
      <b val="true"/>
      <sz val="16"/>
      <color rgb="FF000000"/>
      <name val="Microsoft YaHei"/>
      <family val="2"/>
      <charset val="1"/>
    </font>
    <font>
      <u val="single"/>
      <sz val="16"/>
      <color rgb="FF000000"/>
      <name val="Aharoni"/>
      <family val="0"/>
      <charset val="1"/>
    </font>
    <font>
      <u val="single"/>
      <sz val="11"/>
      <color rgb="FF0563C1"/>
      <name val="Calibri"/>
      <family val="2"/>
      <charset val="1"/>
    </font>
    <font>
      <b val="true"/>
      <u val="single"/>
      <sz val="16"/>
      <color rgb="FF000000"/>
      <name val="Microsoft New Tai Lue"/>
      <family val="2"/>
      <charset val="1"/>
    </font>
    <font>
      <b val="true"/>
      <sz val="11"/>
      <color rgb="FF000000"/>
      <name val="Microsoft YaHei"/>
      <family val="2"/>
      <charset val="1"/>
    </font>
    <font>
      <b val="true"/>
      <sz val="16"/>
      <color rgb="FF000000"/>
      <name val="Microsoft JhengHei UI"/>
      <family val="2"/>
      <charset val="1"/>
    </font>
    <font>
      <b val="true"/>
      <vertAlign val="superscript"/>
      <sz val="11"/>
      <color rgb="FF000000"/>
      <name val="Microsoft YaHei"/>
      <family val="2"/>
      <charset val="1"/>
    </font>
    <font>
      <sz val="11"/>
      <color rgb="FF000000"/>
      <name val="Microsoft YaHei"/>
      <family val="2"/>
      <charset val="1"/>
    </font>
    <font>
      <b val="true"/>
      <sz val="12"/>
      <color rgb="FF000000"/>
      <name val="Microsoft YaHei"/>
      <family val="2"/>
      <charset val="1"/>
    </font>
    <font>
      <sz val="9"/>
      <color rgb="FF000000"/>
      <name val="Microsoft YaHei"/>
      <family val="2"/>
      <charset val="1"/>
    </font>
    <font>
      <b val="true"/>
      <sz val="14"/>
      <color rgb="FFFFFFFF"/>
      <name val="Microsoft YaHei"/>
      <family val="2"/>
      <charset val="1"/>
    </font>
    <font>
      <b val="true"/>
      <sz val="11"/>
      <color rgb="FFFFFFFF"/>
      <name val="Microsoft YaHei"/>
      <family val="2"/>
      <charset val="1"/>
    </font>
    <font>
      <b val="true"/>
      <vertAlign val="superscript"/>
      <sz val="11"/>
      <color rgb="FFFFFFFF"/>
      <name val="Microsoft YaHei"/>
      <family val="2"/>
      <charset val="1"/>
    </font>
    <font>
      <sz val="11"/>
      <color rgb="FF111111"/>
      <name val="Calibri"/>
      <family val="2"/>
      <charset val="1"/>
    </font>
    <font>
      <b val="true"/>
      <sz val="10"/>
      <color rgb="FFFFFFFF"/>
      <name val="Microsoft YaHei"/>
      <family val="2"/>
      <charset val="1"/>
    </font>
    <font>
      <b val="true"/>
      <vertAlign val="superscript"/>
      <sz val="10"/>
      <color rgb="FFFFFFFF"/>
      <name val="Microsoft YaHei"/>
      <family val="2"/>
      <charset val="1"/>
    </font>
    <font>
      <vertAlign val="superscript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vertAlign val="superscript"/>
      <sz val="11"/>
      <color rgb="FF000000"/>
      <name val="Verdana"/>
      <family val="2"/>
      <charset val="1"/>
    </font>
    <font>
      <b val="true"/>
      <sz val="16"/>
      <color rgb="FFFFFFFF"/>
      <name val="Aharoni"/>
      <family val="0"/>
      <charset val="1"/>
    </font>
    <font>
      <b val="true"/>
      <sz val="16"/>
      <color rgb="FF262626"/>
      <name val="Aharoni"/>
      <family val="0"/>
      <charset val="1"/>
    </font>
    <font>
      <b val="true"/>
      <sz val="11"/>
      <color rgb="FFFFFFFF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sz val="14"/>
      <color rgb="FF000000"/>
      <name val="Microsoft YaHei"/>
      <family val="2"/>
      <charset val="1"/>
    </font>
    <font>
      <b val="true"/>
      <sz val="10"/>
      <color rgb="FF000000"/>
      <name val="Microsoft YaHei"/>
      <family val="2"/>
      <charset val="1"/>
    </font>
    <font>
      <b val="true"/>
      <sz val="9"/>
      <color rgb="FF000000"/>
      <name val="Microsoft YaHei"/>
      <family val="2"/>
      <charset val="1"/>
    </font>
    <font>
      <b val="true"/>
      <vertAlign val="superscript"/>
      <sz val="9"/>
      <color rgb="FF000000"/>
      <name val="Microsoft YaHei"/>
      <family val="2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Symbol"/>
      <family val="1"/>
      <charset val="2"/>
    </font>
    <font>
      <sz val="7"/>
      <color rgb="FF000000"/>
      <name val="Times New Roman"/>
      <family val="1"/>
      <charset val="1"/>
    </font>
    <font>
      <vertAlign val="superscript"/>
      <sz val="16"/>
      <color rgb="FF000000"/>
      <name val="Calibri"/>
      <family val="2"/>
      <charset val="1"/>
    </font>
    <font>
      <b val="true"/>
      <sz val="12"/>
      <color rgb="FFFFFFFF"/>
      <name val="Microsoft YaHei"/>
      <family val="2"/>
      <charset val="1"/>
    </font>
    <font>
      <sz val="22"/>
      <color rgb="FFFFFFFF"/>
      <name val="Calibri"/>
      <family val="2"/>
      <charset val="1"/>
    </font>
    <font>
      <b val="true"/>
      <sz val="14"/>
      <color rgb="FF000000"/>
      <name val="Tw Cen MT"/>
      <family val="2"/>
      <charset val="1"/>
    </font>
    <font>
      <b val="true"/>
      <sz val="11"/>
      <color rgb="FF000000"/>
      <name val="Tw Cen MT"/>
      <family val="2"/>
      <charset val="1"/>
    </font>
    <font>
      <b val="true"/>
      <sz val="9"/>
      <color rgb="FF000000"/>
      <name val="Tw Cen MT"/>
      <family val="2"/>
      <charset val="1"/>
    </font>
    <font>
      <b val="true"/>
      <sz val="8"/>
      <color rgb="FF000000"/>
      <name val="Tw Cen MT"/>
      <family val="2"/>
      <charset val="1"/>
    </font>
    <font>
      <b val="true"/>
      <sz val="10"/>
      <color rgb="FF000000"/>
      <name val="Tw Cen MT"/>
      <family val="2"/>
      <charset val="1"/>
    </font>
    <font>
      <b val="true"/>
      <sz val="8"/>
      <color rgb="FFFFFFFF"/>
      <name val="Microsoft YaHei"/>
      <family val="2"/>
      <charset val="1"/>
    </font>
    <font>
      <sz val="8"/>
      <color rgb="FFFFFFFF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92D050"/>
        <bgColor rgb="FF70AD47"/>
      </patternFill>
    </fill>
    <fill>
      <patternFill patternType="solid">
        <fgColor rgb="FF70AD47"/>
        <bgColor rgb="FF92D050"/>
      </patternFill>
    </fill>
    <fill>
      <patternFill patternType="solid">
        <fgColor rgb="FF0D8CE3"/>
        <bgColor rgb="FF0070C0"/>
      </patternFill>
    </fill>
    <fill>
      <patternFill patternType="solid">
        <fgColor rgb="FF2F5597"/>
        <bgColor rgb="FF1F497D"/>
      </patternFill>
    </fill>
    <fill>
      <patternFill patternType="solid">
        <fgColor rgb="FFFC8004"/>
        <bgColor rgb="FFED5613"/>
      </patternFill>
    </fill>
    <fill>
      <patternFill patternType="solid">
        <fgColor rgb="FF9933FF"/>
        <bgColor rgb="FF7030A0"/>
      </patternFill>
    </fill>
    <fill>
      <patternFill patternType="solid">
        <fgColor rgb="FFFFC000"/>
        <bgColor rgb="FFFFD966"/>
      </patternFill>
    </fill>
    <fill>
      <patternFill patternType="solid">
        <fgColor rgb="FFFFF2CC"/>
        <bgColor rgb="FFFFFFFF"/>
      </patternFill>
    </fill>
    <fill>
      <patternFill patternType="solid">
        <fgColor rgb="FFC5E0B4"/>
        <bgColor rgb="FFCCFFCC"/>
      </patternFill>
    </fill>
    <fill>
      <patternFill patternType="solid">
        <fgColor rgb="FFFFFFFF"/>
        <bgColor rgb="FFFFF2CC"/>
      </patternFill>
    </fill>
    <fill>
      <patternFill patternType="solid">
        <fgColor rgb="FFDEEBF7"/>
        <bgColor rgb="FFCCFFFF"/>
      </patternFill>
    </fill>
    <fill>
      <patternFill patternType="solid">
        <fgColor rgb="FF2E75B6"/>
        <bgColor rgb="FF0070C0"/>
      </patternFill>
    </fill>
    <fill>
      <patternFill patternType="solid">
        <fgColor rgb="FF7030A0"/>
        <bgColor rgb="FF9933FF"/>
      </patternFill>
    </fill>
    <fill>
      <patternFill patternType="solid">
        <fgColor rgb="FFCC99FF"/>
        <bgColor rgb="FF9999FF"/>
      </patternFill>
    </fill>
    <fill>
      <patternFill patternType="solid">
        <fgColor rgb="FFFFD966"/>
        <bgColor rgb="FFFFFF99"/>
      </patternFill>
    </fill>
    <fill>
      <patternFill patternType="solid">
        <fgColor rgb="FF595959"/>
        <bgColor rgb="FF404040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dotted">
        <color rgb="FF404040"/>
      </left>
      <right style="dotted">
        <color rgb="FF404040"/>
      </right>
      <top style="dotted">
        <color rgb="FF404040"/>
      </top>
      <bottom style="dotted">
        <color rgb="FF1F497D"/>
      </bottom>
      <diagonal/>
    </border>
    <border diagonalUp="false" diagonalDown="false">
      <left style="dotted">
        <color rgb="FF404040"/>
      </left>
      <right style="dotted">
        <color rgb="FF404040"/>
      </right>
      <top style="dotted">
        <color rgb="FF404040"/>
      </top>
      <bottom style="dotted">
        <color rgb="FF404040"/>
      </bottom>
      <diagonal/>
    </border>
    <border diagonalUp="false" diagonalDown="false">
      <left style="dotted">
        <color rgb="FF404040"/>
      </left>
      <right style="dotted">
        <color rgb="FF404040"/>
      </right>
      <top/>
      <bottom style="dotted">
        <color rgb="FF1F497D"/>
      </bottom>
      <diagonal/>
    </border>
    <border diagonalUp="false" diagonalDown="false">
      <left/>
      <right style="dotted">
        <color rgb="FF404040"/>
      </right>
      <top/>
      <bottom style="dotted">
        <color rgb="FF404040"/>
      </bottom>
      <diagonal/>
    </border>
    <border diagonalUp="false" diagonalDown="false">
      <left style="dotted">
        <color rgb="FF404040"/>
      </left>
      <right style="dotted">
        <color rgb="FF404040"/>
      </right>
      <top/>
      <bottom style="dotted">
        <color rgb="FF404040"/>
      </bottom>
      <diagonal/>
    </border>
    <border diagonalUp="false" diagonalDown="false">
      <left style="dotted">
        <color rgb="FF404040"/>
      </left>
      <right/>
      <top style="dotted">
        <color rgb="FF404040"/>
      </top>
      <bottom style="dotted">
        <color rgb="FF404040"/>
      </bottom>
      <diagonal/>
    </border>
    <border diagonalUp="false" diagonalDown="false">
      <left/>
      <right style="dotted">
        <color rgb="FF404040"/>
      </right>
      <top style="dotted">
        <color rgb="FF404040"/>
      </top>
      <bottom style="dotted">
        <color rgb="FF404040"/>
      </bottom>
      <diagonal/>
    </border>
    <border diagonalUp="false" diagonalDown="false">
      <left/>
      <right style="dotted">
        <color rgb="FF404040"/>
      </right>
      <top style="dotted">
        <color rgb="FF1F497D"/>
      </top>
      <bottom style="dotted">
        <color rgb="FF1F497D"/>
      </bottom>
      <diagonal/>
    </border>
    <border diagonalUp="false" diagonalDown="false">
      <left/>
      <right style="dotted">
        <color rgb="FF1F497D"/>
      </right>
      <top/>
      <bottom style="dotted">
        <color rgb="FF1F497D"/>
      </bottom>
      <diagonal/>
    </border>
    <border diagonalUp="false" diagonalDown="false">
      <left/>
      <right style="dotted">
        <color rgb="FF404040"/>
      </right>
      <top/>
      <bottom/>
      <diagonal/>
    </border>
    <border diagonalUp="false" diagonalDown="false">
      <left style="dotted">
        <color rgb="FF404040"/>
      </left>
      <right/>
      <top/>
      <bottom style="dotted">
        <color rgb="FF404040"/>
      </bottom>
      <diagonal/>
    </border>
    <border diagonalUp="false" diagonalDown="false">
      <left style="hair">
        <color rgb="FF404040"/>
      </left>
      <right style="hair">
        <color rgb="FF404040"/>
      </right>
      <top style="hair">
        <color rgb="FF404040"/>
      </top>
      <bottom style="hair">
        <color rgb="FF404040"/>
      </bottom>
      <diagonal/>
    </border>
    <border diagonalUp="false" diagonalDown="false">
      <left style="hair">
        <color rgb="FF595959"/>
      </left>
      <right/>
      <top/>
      <bottom/>
      <diagonal/>
    </border>
    <border diagonalUp="false" diagonalDown="false">
      <left style="hair">
        <color rgb="FF595959"/>
      </left>
      <right/>
      <top style="hair">
        <color rgb="FF595959"/>
      </top>
      <bottom style="hair">
        <color rgb="FF595959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>
        <color rgb="FF262626"/>
      </top>
      <bottom style="hair">
        <color rgb="FF262626"/>
      </bottom>
      <diagonal/>
    </border>
    <border diagonalUp="false" diagonalDown="false">
      <left style="hair">
        <color rgb="FF595959"/>
      </left>
      <right style="hair">
        <color rgb="FF595959"/>
      </right>
      <top style="hair">
        <color rgb="FF595959"/>
      </top>
      <bottom style="hair">
        <color rgb="FF595959"/>
      </bottom>
      <diagonal/>
    </border>
    <border diagonalUp="false" diagonalDown="false">
      <left style="hair"/>
      <right style="hair">
        <color rgb="FF262626"/>
      </right>
      <top style="hair">
        <color rgb="FF262626"/>
      </top>
      <bottom style="hair">
        <color rgb="FF262626"/>
      </bottom>
      <diagonal/>
    </border>
    <border diagonalUp="false" diagonalDown="false">
      <left style="hair">
        <color rgb="FF595959"/>
      </left>
      <right style="hair">
        <color rgb="FF595959"/>
      </right>
      <top/>
      <bottom style="hair">
        <color rgb="FF595959"/>
      </bottom>
      <diagonal/>
    </border>
    <border diagonalUp="false" diagonalDown="false">
      <left/>
      <right style="hair">
        <color rgb="FF595959"/>
      </right>
      <top style="hair">
        <color rgb="FF595959"/>
      </top>
      <bottom/>
      <diagonal/>
    </border>
    <border diagonalUp="false" diagonalDown="false">
      <left style="hair">
        <color rgb="FF595959"/>
      </left>
      <right style="hair">
        <color rgb="FF595959"/>
      </right>
      <top style="hair">
        <color rgb="FF595959"/>
      </top>
      <bottom/>
      <diagonal/>
    </border>
    <border diagonalUp="false" diagonalDown="false">
      <left style="hair">
        <color rgb="FF3B3838"/>
      </left>
      <right style="hair">
        <color rgb="FF3B3838"/>
      </right>
      <top style="hair">
        <color rgb="FF3B3838"/>
      </top>
      <bottom style="hair">
        <color rgb="FF3B3838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7" fillId="4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7" fillId="5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7" fillId="6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15" shrinkToFit="false"/>
      <protection locked="true" hidden="false"/>
    </xf>
    <xf numFmtId="164" fontId="7" fillId="7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9" fillId="8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9" borderId="1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1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1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4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6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20" fillId="4" borderId="6" xfId="0" applyFont="true" applyBorder="true" applyAlignment="true" applyProtection="false">
      <alignment horizontal="left" vertical="center" textRotation="0" wrapText="true" indent="12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1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1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1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1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3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11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1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9" fillId="6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6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1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8" fillId="1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39" fillId="16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16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16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16" borderId="0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41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7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16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0" fillId="16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0" fillId="16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16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11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11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11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1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70C0"/>
      <rgbColor rgb="FFC5E0B4"/>
      <rgbColor rgb="FF808080"/>
      <rgbColor rgb="FF9999FF"/>
      <rgbColor rgb="FF7030A0"/>
      <rgbColor rgb="FFFFF2CC"/>
      <rgbColor rgb="FFDEEBF7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D8CE3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2E75B6"/>
      <rgbColor rgb="FF33CCCC"/>
      <rgbColor rgb="FF92D050"/>
      <rgbColor rgb="FFFFC000"/>
      <rgbColor rgb="FFFC8004"/>
      <rgbColor rgb="FFED5613"/>
      <rgbColor rgb="FF595959"/>
      <rgbColor rgb="FF70AD47"/>
      <rgbColor rgb="FF404040"/>
      <rgbColor rgb="FF2F5597"/>
      <rgbColor rgb="FF111111"/>
      <rgbColor rgb="FF262626"/>
      <rgbColor rgb="FF993300"/>
      <rgbColor rgb="FF9933FF"/>
      <rgbColor rgb="FF1F497D"/>
      <rgbColor rgb="FF3B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://finanze.regione.emilia-romagna.it/finanza-del-territorio" TargetMode="External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57240</xdr:colOff>
      <xdr:row>1</xdr:row>
      <xdr:rowOff>514800</xdr:rowOff>
    </xdr:from>
    <xdr:to>
      <xdr:col>1</xdr:col>
      <xdr:colOff>3855600</xdr:colOff>
      <xdr:row>9</xdr:row>
      <xdr:rowOff>79920</xdr:rowOff>
    </xdr:to>
    <xdr:pic>
      <xdr:nvPicPr>
        <xdr:cNvPr id="0" name="Immagine 2" descr=""/>
        <xdr:cNvPicPr/>
      </xdr:nvPicPr>
      <xdr:blipFill>
        <a:blip r:embed="rId1"/>
        <a:stretch/>
      </xdr:blipFill>
      <xdr:spPr>
        <a:xfrm>
          <a:off x="1578600" y="990720"/>
          <a:ext cx="3798360" cy="2213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315000</xdr:colOff>
      <xdr:row>15</xdr:row>
      <xdr:rowOff>124560</xdr:rowOff>
    </xdr:from>
    <xdr:to>
      <xdr:col>8</xdr:col>
      <xdr:colOff>579600</xdr:colOff>
      <xdr:row>17</xdr:row>
      <xdr:rowOff>27000</xdr:rowOff>
    </xdr:to>
    <xdr:pic>
      <xdr:nvPicPr>
        <xdr:cNvPr id="1" name="Immagine 1" descr="">
          <a:hlinkClick r:id="rId1"/>
        </xdr:cNvPr>
        <xdr:cNvPicPr/>
      </xdr:nvPicPr>
      <xdr:blipFill>
        <a:blip r:embed="rId2"/>
        <a:stretch/>
      </xdr:blipFill>
      <xdr:spPr>
        <a:xfrm>
          <a:off x="9653760" y="4514040"/>
          <a:ext cx="1496520" cy="270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470520</xdr:colOff>
      <xdr:row>2</xdr:row>
      <xdr:rowOff>31680</xdr:rowOff>
    </xdr:from>
    <xdr:to>
      <xdr:col>7</xdr:col>
      <xdr:colOff>600120</xdr:colOff>
      <xdr:row>5</xdr:row>
      <xdr:rowOff>329400</xdr:rowOff>
    </xdr:to>
    <xdr:pic>
      <xdr:nvPicPr>
        <xdr:cNvPr id="2" name="Immagine 10" descr=""/>
        <xdr:cNvPicPr/>
      </xdr:nvPicPr>
      <xdr:blipFill>
        <a:blip r:embed="rId1"/>
        <a:stretch/>
      </xdr:blipFill>
      <xdr:spPr>
        <a:xfrm>
          <a:off x="6230520" y="510840"/>
          <a:ext cx="3855600" cy="19645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s://www.terredipianura.it/it-it/amministrazione/atti-pubblicazioni/altri-atti/convenzioni-3965-1-9b3da41ad86369cddee0f2380e1b131d" TargetMode="External"/><Relationship Id="rId2" Type="http://schemas.openxmlformats.org/officeDocument/2006/relationships/hyperlink" Target="https://www.terredipianura.it/it-it/amministrazione/atti-pubblicazioni/altri-atti/convenzioni-3965-1-9b3da41ad86369cddee0f2380e1b131d" TargetMode="External"/><Relationship Id="rId3" Type="http://schemas.openxmlformats.org/officeDocument/2006/relationships/hyperlink" Target="https://www.terredipianura.it/it-it/amministrazione/atti-pubblicazioni/altri-atti/convenzioni-3965-1-9b3da41ad86369cddee0f2380e1b131d" TargetMode="External"/><Relationship Id="rId4" Type="http://schemas.openxmlformats.org/officeDocument/2006/relationships/hyperlink" Target="https://www.terredipianura.it/it-it/amministrazione/atti-pubblicazioni/altri-atti/convenzioni-3965-1-9b3da41ad86369cddee0f2380e1b131d" TargetMode="External"/><Relationship Id="rId5" Type="http://schemas.openxmlformats.org/officeDocument/2006/relationships/hyperlink" Target="https://www.terredipianura.it/it-it/amministrazione/atti-pubblicazioni/altri-atti/convenzioni-3965-1-9b3da41ad86369cddee0f2380e1b131d" TargetMode="External"/><Relationship Id="rId6" Type="http://schemas.openxmlformats.org/officeDocument/2006/relationships/hyperlink" Target="https://www.terredipianura.it/it-it/amministrazione/atti-pubblicazioni/altri-atti/convenzioni-3965-1-9b3da41ad86369cddee0f2380e1b131d" TargetMode="External"/><Relationship Id="rId7" Type="http://schemas.openxmlformats.org/officeDocument/2006/relationships/hyperlink" Target="https://www.terredipianura.it/it-it/amministrazione/atti-pubblicazioni/altri-atti/convenzioni-3965-1-9b3da41ad86369cddee0f2380e1b131d" TargetMode="External"/><Relationship Id="rId8" Type="http://schemas.openxmlformats.org/officeDocument/2006/relationships/hyperlink" Target="https://www.terredipianura.it/it-it/amministrazione/atti-pubblicazioni/altri-atti/convenzioni-3965-1-9b3da41ad86369cddee0f2380e1b131d" TargetMode="External"/><Relationship Id="rId9" Type="http://schemas.openxmlformats.org/officeDocument/2006/relationships/hyperlink" Target="https://www.terredipianura.it/it-it/amministrazione/atti-pubblicazioni/altri-atti/convenzioni-3965-1-9b3da41ad86369cddee0f2380e1b131d" TargetMode="External"/><Relationship Id="rId10" Type="http://schemas.openxmlformats.org/officeDocument/2006/relationships/hyperlink" Target="https://www.terredipianura.it/it-it/amministrazione/atti-pubblicazioni/altri-atti/convenzioni-3965-1-9b3da41ad86369cddee0f2380e1b131d" TargetMode="External"/><Relationship Id="rId11" Type="http://schemas.openxmlformats.org/officeDocument/2006/relationships/hyperlink" Target="https://www.terredipianura.it/it-it/amministrazione/atti-pubblicazioni/altri-atti/convenzioni-3965-1-9b3da41ad86369cddee0f2380e1b131d" TargetMode="External"/><Relationship Id="rId12" Type="http://schemas.openxmlformats.org/officeDocument/2006/relationships/hyperlink" Target="https://www.terredipianura.it/it-it/amministrazione/atti-pubblicazioni/altri-atti/convenzioni-3965-1-9b3da41ad86369cddee0f2380e1b131d" TargetMode="Externa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8.7421875" defaultRowHeight="14.5" zeroHeight="false" outlineLevelRow="0" outlineLevelCol="0"/>
  <cols>
    <col collapsed="false" customWidth="true" hidden="false" outlineLevel="0" max="1" min="1" style="0" width="21.56"/>
    <col collapsed="false" customWidth="true" hidden="false" outlineLevel="0" max="2" min="2" style="0" width="58"/>
    <col collapsed="false" customWidth="true" hidden="false" outlineLevel="0" max="3" min="3" style="0" width="93.93"/>
  </cols>
  <sheetData>
    <row r="1" customFormat="false" ht="37.5" hidden="false" customHeight="true" outlineLevel="0" collapsed="false">
      <c r="B1" s="1" t="s">
        <v>0</v>
      </c>
      <c r="C1" s="1"/>
    </row>
    <row r="2" customFormat="false" ht="46.5" hidden="false" customHeight="true" outlineLevel="0" collapsed="false">
      <c r="B2" s="2"/>
      <c r="C2" s="3" t="s">
        <v>1</v>
      </c>
    </row>
    <row r="3" customFormat="false" ht="24" hidden="false" customHeight="true" outlineLevel="0" collapsed="false">
      <c r="B3" s="2"/>
      <c r="C3" s="4" t="s">
        <v>2</v>
      </c>
      <c r="D3" s="2"/>
    </row>
    <row r="4" customFormat="false" ht="23.25" hidden="false" customHeight="true" outlineLevel="0" collapsed="false">
      <c r="B4" s="2"/>
      <c r="C4" s="5" t="s">
        <v>3</v>
      </c>
      <c r="D4" s="2"/>
    </row>
    <row r="5" customFormat="false" ht="24" hidden="false" customHeight="true" outlineLevel="0" collapsed="false">
      <c r="B5" s="2"/>
      <c r="C5" s="6" t="s">
        <v>4</v>
      </c>
      <c r="D5" s="2"/>
    </row>
    <row r="6" customFormat="false" ht="25.5" hidden="false" customHeight="true" outlineLevel="0" collapsed="false">
      <c r="B6" s="2"/>
      <c r="C6" s="7" t="s">
        <v>5</v>
      </c>
      <c r="D6" s="2"/>
      <c r="K6" s="8"/>
    </row>
    <row r="7" customFormat="false" ht="27.75" hidden="false" customHeight="true" outlineLevel="0" collapsed="false">
      <c r="B7" s="2"/>
      <c r="C7" s="9" t="s">
        <v>6</v>
      </c>
      <c r="D7" s="2"/>
    </row>
    <row r="8" customFormat="false" ht="22.5" hidden="false" customHeight="true" outlineLevel="0" collapsed="false">
      <c r="B8" s="2"/>
      <c r="C8" s="10" t="s">
        <v>7</v>
      </c>
      <c r="D8" s="2"/>
    </row>
    <row r="9" customFormat="false" ht="15" hidden="false" customHeight="true" outlineLevel="0" collapsed="false">
      <c r="B9" s="2"/>
      <c r="C9" s="11" t="s">
        <v>8</v>
      </c>
      <c r="D9" s="2"/>
    </row>
    <row r="10" customFormat="false" ht="22.5" hidden="false" customHeight="false" outlineLevel="0" collapsed="false">
      <c r="B10" s="2"/>
      <c r="C10" s="12" t="n">
        <v>2080136050</v>
      </c>
      <c r="D10" s="2"/>
    </row>
    <row r="11" customFormat="false" ht="14.5" hidden="false" customHeight="false" outlineLevel="0" collapsed="false">
      <c r="D11" s="2"/>
    </row>
  </sheetData>
  <mergeCells count="3">
    <mergeCell ref="B1:C1"/>
    <mergeCell ref="B3:B8"/>
    <mergeCell ref="D3:D11"/>
  </mergeCells>
  <hyperlinks>
    <hyperlink ref="C3" location="Sintesi!A1" display="Dati di Sintesi"/>
    <hyperlink ref="C4" location="Spese!A1" display="Le Spese dell’Unione"/>
    <hyperlink ref="C5" location="'Risorse gestioni associate'!B3" display="Le Risorse per le gestioni associate"/>
    <hyperlink ref="C6" location="'Le Funzioni'!A1" display="Le funzioni associate in cifre"/>
    <hyperlink ref="C7" location="'Andamento '!A1" display="L’andamento delle funzioni associate"/>
    <hyperlink ref="C8" location="Completezza!A1" display="Completezza"/>
  </hyperlinks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548235"/>
    <pageSetUpPr fitToPage="false"/>
  </sheetPr>
  <dimension ref="B2:F1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7421875" defaultRowHeight="14.5" zeroHeight="false" outlineLevelRow="0" outlineLevelCol="0"/>
  <cols>
    <col collapsed="false" customWidth="true" hidden="false" outlineLevel="0" max="1" min="1" style="0" width="7.54"/>
    <col collapsed="false" customWidth="true" hidden="false" outlineLevel="0" max="3" min="3" style="0" width="32.27"/>
    <col collapsed="false" customWidth="true" hidden="false" outlineLevel="0" max="6" min="6" style="0" width="33.72"/>
  </cols>
  <sheetData>
    <row r="2" customFormat="false" ht="14.5" hidden="false" customHeight="false" outlineLevel="0" collapsed="false">
      <c r="B2" s="13" t="s">
        <v>9</v>
      </c>
    </row>
    <row r="3" customFormat="false" ht="20.5" hidden="false" customHeight="false" outlineLevel="0" collapsed="false">
      <c r="C3" s="14" t="s">
        <v>10</v>
      </c>
      <c r="D3" s="14"/>
      <c r="E3" s="15"/>
      <c r="F3" s="15"/>
    </row>
    <row r="4" customFormat="false" ht="24" hidden="false" customHeight="true" outlineLevel="0" collapsed="false">
      <c r="C4" s="16" t="s">
        <v>11</v>
      </c>
      <c r="D4" s="17" t="n">
        <v>71786</v>
      </c>
      <c r="E4" s="17" t="e">
        <f aca="false">#N/A</f>
        <v>#N/A</v>
      </c>
      <c r="F4" s="17" t="e">
        <f aca="false">#N/A</f>
        <v>#N/A</v>
      </c>
    </row>
    <row r="5" customFormat="false" ht="27" hidden="false" customHeight="true" outlineLevel="0" collapsed="false">
      <c r="C5" s="18" t="s">
        <v>12</v>
      </c>
      <c r="D5" s="17" t="n">
        <v>332.66</v>
      </c>
      <c r="E5" s="17" t="e">
        <f aca="false">#N/A</f>
        <v>#N/A</v>
      </c>
      <c r="F5" s="17" t="e">
        <f aca="false">#N/A</f>
        <v>#N/A</v>
      </c>
    </row>
    <row r="6" customFormat="false" ht="192.5" hidden="false" customHeight="true" outlineLevel="0" collapsed="false">
      <c r="C6" s="19" t="s">
        <v>13</v>
      </c>
      <c r="D6" s="20" t="n">
        <v>10</v>
      </c>
      <c r="E6" s="21" t="s">
        <v>14</v>
      </c>
      <c r="F6" s="22" t="s">
        <v>15</v>
      </c>
    </row>
    <row r="7" customFormat="false" ht="44.25" hidden="false" customHeight="true" outlineLevel="0" collapsed="false">
      <c r="C7" s="19" t="s">
        <v>16</v>
      </c>
      <c r="D7" s="23" t="s">
        <v>17</v>
      </c>
      <c r="E7" s="21" t="s">
        <v>18</v>
      </c>
      <c r="F7" s="24" t="s">
        <v>19</v>
      </c>
    </row>
    <row r="8" customFormat="false" ht="49.5" hidden="false" customHeight="true" outlineLevel="0" collapsed="false">
      <c r="C8" s="25" t="s">
        <v>20</v>
      </c>
      <c r="D8" s="23" t="s">
        <v>17</v>
      </c>
      <c r="E8" s="21" t="s">
        <v>18</v>
      </c>
      <c r="F8" s="24" t="s">
        <v>21</v>
      </c>
    </row>
    <row r="11" customFormat="false" ht="14.5" hidden="false" customHeight="false" outlineLevel="0" collapsed="false">
      <c r="C11" s="26" t="s">
        <v>22</v>
      </c>
    </row>
  </sheetData>
  <mergeCells count="2">
    <mergeCell ref="D4:F4"/>
    <mergeCell ref="D5:F5"/>
  </mergeCells>
  <hyperlinks>
    <hyperlink ref="B2" location="Indice!A1" display="← Indice"/>
  </hyperlinks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true"/>
  </sheetPr>
  <dimension ref="A1:D19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D9" activeCellId="0" sqref="D9"/>
    </sheetView>
  </sheetViews>
  <sheetFormatPr defaultColWidth="8.7421875" defaultRowHeight="14.5" zeroHeight="false" outlineLevelRow="0" outlineLevelCol="0"/>
  <cols>
    <col collapsed="false" customWidth="true" hidden="false" outlineLevel="0" max="2" min="2" style="0" width="11.72"/>
    <col collapsed="false" customWidth="true" hidden="false" outlineLevel="0" max="3" min="3" style="0" width="40.27"/>
    <col collapsed="false" customWidth="true" hidden="false" outlineLevel="0" max="4" min="4" style="0" width="54.18"/>
  </cols>
  <sheetData>
    <row r="1" customFormat="false" ht="25.5" hidden="false" customHeight="true" outlineLevel="0" collapsed="false">
      <c r="A1" s="13" t="s">
        <v>9</v>
      </c>
    </row>
    <row r="2" customFormat="false" ht="28.5" hidden="false" customHeight="true" outlineLevel="0" collapsed="false">
      <c r="B2" s="27" t="s">
        <v>3</v>
      </c>
      <c r="C2" s="27"/>
      <c r="D2" s="27"/>
    </row>
    <row r="3" customFormat="false" ht="32.25" hidden="false" customHeight="true" outlineLevel="0" collapsed="false">
      <c r="B3" s="28" t="n">
        <v>1</v>
      </c>
      <c r="C3" s="29" t="s">
        <v>23</v>
      </c>
      <c r="D3" s="30" t="n">
        <v>54</v>
      </c>
    </row>
    <row r="4" customFormat="false" ht="38.8" hidden="false" customHeight="true" outlineLevel="0" collapsed="false">
      <c r="B4" s="31" t="s">
        <v>24</v>
      </c>
      <c r="C4" s="32" t="s">
        <v>25</v>
      </c>
      <c r="D4" s="33" t="n">
        <v>1</v>
      </c>
    </row>
    <row r="5" customFormat="false" ht="38.8" hidden="false" customHeight="true" outlineLevel="0" collapsed="false">
      <c r="B5" s="31" t="s">
        <v>26</v>
      </c>
      <c r="C5" s="32" t="s">
        <v>27</v>
      </c>
      <c r="D5" s="34" t="n">
        <v>0</v>
      </c>
    </row>
    <row r="6" customFormat="false" ht="32.25" hidden="false" customHeight="true" outlineLevel="0" collapsed="false">
      <c r="B6" s="28" t="n">
        <v>2</v>
      </c>
      <c r="C6" s="29" t="s">
        <v>28</v>
      </c>
      <c r="D6" s="35" t="n">
        <v>0.2</v>
      </c>
    </row>
    <row r="7" customFormat="false" ht="24.75" hidden="false" customHeight="true" outlineLevel="0" collapsed="false">
      <c r="B7" s="28" t="n">
        <v>3</v>
      </c>
      <c r="C7" s="29" t="s">
        <v>29</v>
      </c>
      <c r="D7" s="36" t="n">
        <v>3579189.61</v>
      </c>
    </row>
    <row r="8" customFormat="false" ht="17.5" hidden="false" customHeight="false" outlineLevel="0" collapsed="false">
      <c r="B8" s="28" t="n">
        <v>4</v>
      </c>
      <c r="C8" s="29" t="s">
        <v>30</v>
      </c>
      <c r="D8" s="36" t="n">
        <v>55741.12</v>
      </c>
    </row>
    <row r="9" customFormat="false" ht="16.4" hidden="false" customHeight="false" outlineLevel="0" collapsed="false">
      <c r="B9" s="28" t="n">
        <v>5</v>
      </c>
      <c r="C9" s="29" t="s">
        <v>31</v>
      </c>
      <c r="D9" s="36" t="n">
        <v>50.1701631600342</v>
      </c>
    </row>
    <row r="10" customFormat="false" ht="16.4" hidden="false" customHeight="false" outlineLevel="0" collapsed="false">
      <c r="B10" s="28" t="n">
        <v>6</v>
      </c>
      <c r="C10" s="29" t="s">
        <v>32</v>
      </c>
      <c r="D10" s="36" t="n">
        <v>0.781333594987455</v>
      </c>
    </row>
    <row r="11" customFormat="false" ht="15" hidden="false" customHeight="false" outlineLevel="0" collapsed="false">
      <c r="B11" s="37" t="s">
        <v>33</v>
      </c>
    </row>
    <row r="12" customFormat="false" ht="15" hidden="false" customHeight="false" outlineLevel="0" collapsed="false">
      <c r="B12" s="37" t="s">
        <v>34</v>
      </c>
    </row>
    <row r="13" customFormat="false" ht="15" hidden="false" customHeight="false" outlineLevel="0" collapsed="false">
      <c r="B13" s="37" t="s">
        <v>35</v>
      </c>
    </row>
    <row r="14" customFormat="false" ht="15" hidden="false" customHeight="false" outlineLevel="0" collapsed="false">
      <c r="B14" s="37" t="s">
        <v>36</v>
      </c>
    </row>
    <row r="15" customFormat="false" ht="14.5" hidden="false" customHeight="false" outlineLevel="0" collapsed="false">
      <c r="B15" s="38" t="s">
        <v>37</v>
      </c>
    </row>
    <row r="16" customFormat="false" ht="14.5" hidden="false" customHeight="false" outlineLevel="0" collapsed="false">
      <c r="B16" s="38" t="s">
        <v>38</v>
      </c>
    </row>
    <row r="17" customFormat="false" ht="14.5" hidden="false" customHeight="false" outlineLevel="0" collapsed="false">
      <c r="B17" s="38" t="s">
        <v>39</v>
      </c>
    </row>
    <row r="18" customFormat="false" ht="14.5" hidden="false" customHeight="false" outlineLevel="0" collapsed="false">
      <c r="B18" s="38"/>
    </row>
    <row r="19" customFormat="false" ht="15.5" hidden="false" customHeight="false" outlineLevel="0" collapsed="false">
      <c r="B19" s="39" t="s">
        <v>40</v>
      </c>
    </row>
  </sheetData>
  <mergeCells count="1">
    <mergeCell ref="B2:D2"/>
  </mergeCells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2F5597"/>
    <pageSetUpPr fitToPage="false"/>
  </sheetPr>
  <dimension ref="A1:L13"/>
  <sheetViews>
    <sheetView showFormulas="false" showGridLines="false" showRowColHeaders="true" showZeros="true" rightToLeft="false" tabSelected="false" showOutlineSymbols="true" defaultGridColor="true" view="normal" topLeftCell="B7" colorId="64" zoomScale="85" zoomScaleNormal="85" zoomScalePageLayoutView="100" workbookViewId="0">
      <selection pane="topLeft" activeCell="F5" activeCellId="0" sqref="F5"/>
    </sheetView>
  </sheetViews>
  <sheetFormatPr defaultColWidth="8.7421875" defaultRowHeight="14.5" zeroHeight="false" outlineLevelRow="0" outlineLevelCol="0"/>
  <cols>
    <col collapsed="false" customWidth="true" hidden="false" outlineLevel="0" max="2" min="2" style="0" width="8.18"/>
    <col collapsed="false" customWidth="true" hidden="false" outlineLevel="0" max="3" min="3" style="0" width="44.27"/>
    <col collapsed="false" customWidth="true" hidden="false" outlineLevel="0" max="4" min="4" style="0" width="18.73"/>
    <col collapsed="false" customWidth="true" hidden="false" outlineLevel="0" max="5" min="5" style="0" width="16.54"/>
    <col collapsed="false" customWidth="true" hidden="false" outlineLevel="0" max="6" min="6" style="0" width="17.82"/>
    <col collapsed="false" customWidth="true" hidden="false" outlineLevel="0" max="10" min="10" style="0" width="14.69"/>
    <col collapsed="false" customWidth="true" hidden="false" outlineLevel="0" max="11" min="11" style="0" width="16.67"/>
    <col collapsed="false" customWidth="true" hidden="false" outlineLevel="0" max="12" min="12" style="0" width="13.7"/>
  </cols>
  <sheetData>
    <row r="1" customFormat="false" ht="23.25" hidden="false" customHeight="true" outlineLevel="0" collapsed="false">
      <c r="A1" s="13" t="s">
        <v>9</v>
      </c>
    </row>
    <row r="3" customFormat="false" ht="19.7" hidden="false" customHeight="true" outlineLevel="0" collapsed="false">
      <c r="B3" s="40" t="s">
        <v>4</v>
      </c>
      <c r="C3" s="40"/>
      <c r="D3" s="41"/>
      <c r="E3" s="41"/>
      <c r="F3" s="41"/>
    </row>
    <row r="4" customFormat="false" ht="61.45" hidden="false" customHeight="false" outlineLevel="0" collapsed="false">
      <c r="B4" s="42"/>
      <c r="C4" s="43"/>
      <c r="D4" s="44" t="s">
        <v>41</v>
      </c>
      <c r="E4" s="44" t="s">
        <v>42</v>
      </c>
      <c r="F4" s="44" t="s">
        <v>43</v>
      </c>
      <c r="J4" s="45"/>
      <c r="K4" s="45"/>
      <c r="L4" s="45"/>
    </row>
    <row r="5" customFormat="false" ht="35.25" hidden="false" customHeight="true" outlineLevel="0" collapsed="false">
      <c r="B5" s="46" t="n">
        <v>7</v>
      </c>
      <c r="C5" s="47" t="s">
        <v>44</v>
      </c>
      <c r="D5" s="48" t="n">
        <f aca="false">+2932291.81+18468.09+38730.66</f>
        <v>2989490.56</v>
      </c>
      <c r="E5" s="49" t="n">
        <f aca="false">+2589750.96+11739.37+20000+25981.82</f>
        <v>2647472.15</v>
      </c>
      <c r="F5" s="48" t="n">
        <f aca="false">+17200+2761075.48+20100+1000</f>
        <v>2799375.48</v>
      </c>
      <c r="J5" s="50"/>
      <c r="K5" s="50"/>
      <c r="L5" s="51"/>
    </row>
    <row r="6" customFormat="false" ht="63" hidden="false" customHeight="true" outlineLevel="0" collapsed="false">
      <c r="B6" s="46" t="n">
        <v>8</v>
      </c>
      <c r="C6" s="47" t="s">
        <v>45</v>
      </c>
      <c r="D6" s="52" t="n">
        <v>339617.188542682</v>
      </c>
      <c r="E6" s="52" t="n">
        <v>285960.637562961</v>
      </c>
      <c r="F6" s="52" t="n">
        <v>0</v>
      </c>
      <c r="J6" s="53"/>
      <c r="K6" s="53"/>
      <c r="L6" s="53"/>
    </row>
    <row r="7" customFormat="false" ht="51" hidden="false" customHeight="true" outlineLevel="0" collapsed="false">
      <c r="B7" s="46" t="n">
        <v>9</v>
      </c>
      <c r="C7" s="47" t="s">
        <v>46</v>
      </c>
      <c r="D7" s="48" t="n">
        <v>59301.79</v>
      </c>
      <c r="E7" s="49" t="n">
        <f aca="false">+60221.24+14525</f>
        <v>74746.24</v>
      </c>
      <c r="F7" s="48" t="n">
        <f aca="false">+60000+13000+9750</f>
        <v>82750</v>
      </c>
      <c r="J7" s="50"/>
      <c r="K7" s="50"/>
      <c r="L7" s="51"/>
    </row>
    <row r="8" customFormat="false" ht="57.75" hidden="false" customHeight="true" outlineLevel="0" collapsed="false">
      <c r="B8" s="46" t="n">
        <v>10</v>
      </c>
      <c r="C8" s="47" t="s">
        <v>47</v>
      </c>
      <c r="D8" s="48" t="n">
        <f aca="false">+470+170+1072617.42</f>
        <v>1073257.42</v>
      </c>
      <c r="E8" s="49" t="n">
        <f aca="false">+9540+1022705.33</f>
        <v>1032245.33</v>
      </c>
      <c r="F8" s="48" t="n">
        <f aca="false">+5000+698841</f>
        <v>703841</v>
      </c>
      <c r="J8" s="50"/>
      <c r="K8" s="50"/>
      <c r="L8" s="51"/>
    </row>
    <row r="9" customFormat="false" ht="13.8" hidden="false" customHeight="false" outlineLevel="0" collapsed="false">
      <c r="B9" s="54" t="s">
        <v>48</v>
      </c>
    </row>
    <row r="10" customFormat="false" ht="13.8" hidden="false" customHeight="false" outlineLevel="0" collapsed="false">
      <c r="B10" s="54" t="s">
        <v>49</v>
      </c>
    </row>
    <row r="11" customFormat="false" ht="13.8" hidden="false" customHeight="false" outlineLevel="0" collapsed="false">
      <c r="B11" s="54" t="s">
        <v>50</v>
      </c>
    </row>
    <row r="12" customFormat="false" ht="16.5" hidden="false" customHeight="false" outlineLevel="0" collapsed="false">
      <c r="B12" s="54" t="s">
        <v>51</v>
      </c>
    </row>
    <row r="13" customFormat="false" ht="24.75" hidden="false" customHeight="true" outlineLevel="0" collapsed="false">
      <c r="B13" s="55" t="s">
        <v>52</v>
      </c>
    </row>
  </sheetData>
  <mergeCells count="1">
    <mergeCell ref="B3:C3"/>
  </mergeCells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ED5613"/>
    <pageSetUpPr fitToPage="true"/>
  </sheetPr>
  <dimension ref="A1:P1048576"/>
  <sheetViews>
    <sheetView showFormulas="false" showGridLines="false" showRowColHeaders="true" showZeros="true" rightToLeft="false" tabSelected="false" showOutlineSymbols="true" defaultGridColor="true" view="normal" topLeftCell="A16" colorId="64" zoomScale="85" zoomScaleNormal="85" zoomScalePageLayoutView="100" workbookViewId="0">
      <selection pane="topLeft" activeCell="C7" activeCellId="0" sqref="C7"/>
    </sheetView>
  </sheetViews>
  <sheetFormatPr defaultColWidth="8.7421875" defaultRowHeight="14.5" zeroHeight="false" outlineLevelRow="0" outlineLevelCol="0"/>
  <cols>
    <col collapsed="false" customWidth="true" hidden="false" outlineLevel="0" max="2" min="2" style="0" width="34.45"/>
    <col collapsed="false" customWidth="true" hidden="false" outlineLevel="0" max="3" min="3" style="0" width="10.46"/>
    <col collapsed="false" customWidth="true" hidden="false" outlineLevel="0" max="4" min="4" style="0" width="11.99"/>
    <col collapsed="false" customWidth="true" hidden="false" outlineLevel="0" max="5" min="5" style="0" width="12.27"/>
    <col collapsed="false" customWidth="true" hidden="false" outlineLevel="0" max="6" min="6" style="0" width="14.16"/>
    <col collapsed="false" customWidth="true" hidden="false" outlineLevel="0" max="7" min="7" style="0" width="14.28"/>
    <col collapsed="false" customWidth="true" hidden="false" outlineLevel="0" max="8" min="8" style="0" width="13.82"/>
    <col collapsed="false" customWidth="true" hidden="false" outlineLevel="0" max="9" min="9" style="0" width="17.45"/>
    <col collapsed="false" customWidth="true" hidden="false" outlineLevel="0" max="10" min="10" style="0" width="39.28"/>
    <col collapsed="false" customWidth="true" hidden="false" outlineLevel="0" max="11" min="11" style="0" width="2"/>
    <col collapsed="false" customWidth="true" hidden="false" outlineLevel="0" max="12" min="12" style="0" width="57.18"/>
    <col collapsed="false" customWidth="true" hidden="false" outlineLevel="0" max="16" min="16" style="0" width="23.18"/>
  </cols>
  <sheetData>
    <row r="1" customFormat="false" ht="21" hidden="false" customHeight="true" outlineLevel="0" collapsed="false">
      <c r="A1" s="13" t="s">
        <v>9</v>
      </c>
      <c r="M1" s="56"/>
    </row>
    <row r="2" customFormat="false" ht="20" hidden="false" customHeight="false" outlineLevel="0" collapsed="false">
      <c r="B2" s="57" t="s">
        <v>5</v>
      </c>
      <c r="C2" s="58"/>
      <c r="D2" s="58"/>
      <c r="E2" s="59" t="n">
        <v>2020</v>
      </c>
      <c r="F2" s="58"/>
      <c r="G2" s="58"/>
      <c r="H2" s="58"/>
      <c r="I2" s="58"/>
      <c r="J2" s="58"/>
    </row>
    <row r="3" customFormat="false" ht="70.5" hidden="false" customHeight="true" outlineLevel="0" collapsed="false">
      <c r="B3" s="60"/>
      <c r="C3" s="61" t="s">
        <v>53</v>
      </c>
      <c r="D3" s="61" t="s">
        <v>54</v>
      </c>
      <c r="E3" s="61" t="s">
        <v>55</v>
      </c>
      <c r="F3" s="61" t="s">
        <v>56</v>
      </c>
      <c r="G3" s="61" t="s">
        <v>57</v>
      </c>
      <c r="H3" s="61" t="s">
        <v>58</v>
      </c>
      <c r="I3" s="61" t="s">
        <v>59</v>
      </c>
      <c r="J3" s="62" t="s">
        <v>60</v>
      </c>
      <c r="L3" s="63" t="s">
        <v>61</v>
      </c>
    </row>
    <row r="4" customFormat="false" ht="23.15" hidden="false" customHeight="true" outlineLevel="0" collapsed="false">
      <c r="B4" s="64" t="s">
        <v>62</v>
      </c>
      <c r="C4" s="65" t="s">
        <v>63</v>
      </c>
      <c r="D4" s="65" t="n">
        <v>6</v>
      </c>
      <c r="E4" s="65" t="s">
        <v>64</v>
      </c>
      <c r="F4" s="65" t="n">
        <v>4</v>
      </c>
      <c r="G4" s="65" t="n">
        <v>0</v>
      </c>
      <c r="H4" s="66" t="n">
        <v>124850</v>
      </c>
      <c r="I4" s="66" t="n">
        <f aca="false">+621110.48-H4</f>
        <v>496260.48</v>
      </c>
      <c r="J4" s="67" t="s">
        <v>65</v>
      </c>
      <c r="L4" s="68" t="s">
        <v>66</v>
      </c>
      <c r="M4" s="69"/>
      <c r="N4" s="69"/>
      <c r="O4" s="69"/>
      <c r="P4" s="69"/>
    </row>
    <row r="5" customFormat="false" ht="54" hidden="false" customHeight="true" outlineLevel="0" collapsed="false">
      <c r="B5" s="64" t="s">
        <v>67</v>
      </c>
      <c r="C5" s="65" t="s">
        <v>63</v>
      </c>
      <c r="D5" s="65" t="n">
        <v>6</v>
      </c>
      <c r="E5" s="70" t="s">
        <v>64</v>
      </c>
      <c r="F5" s="71" t="n">
        <v>9</v>
      </c>
      <c r="G5" s="71" t="n">
        <v>0</v>
      </c>
      <c r="H5" s="66" t="n">
        <v>334814</v>
      </c>
      <c r="I5" s="66" t="n">
        <f aca="false">+377099+76151.15-H5</f>
        <v>118436.15</v>
      </c>
      <c r="J5" s="67" t="s">
        <v>65</v>
      </c>
      <c r="L5" s="69" t="s">
        <v>68</v>
      </c>
    </row>
    <row r="6" customFormat="false" ht="15.8" hidden="false" customHeight="false" outlineLevel="0" collapsed="false">
      <c r="B6" s="64" t="s">
        <v>69</v>
      </c>
      <c r="C6" s="65" t="s">
        <v>63</v>
      </c>
      <c r="D6" s="65" t="n">
        <v>3</v>
      </c>
      <c r="E6" s="65" t="s">
        <v>64</v>
      </c>
      <c r="F6" s="65" t="n">
        <v>9</v>
      </c>
      <c r="G6" s="65" t="n">
        <v>0</v>
      </c>
      <c r="H6" s="66" t="n">
        <v>286250</v>
      </c>
      <c r="I6" s="66" t="n">
        <f aca="false">+358240+64091.14-H6</f>
        <v>136081.14</v>
      </c>
      <c r="J6" s="67" t="s">
        <v>65</v>
      </c>
      <c r="L6" s="72" t="s">
        <v>70</v>
      </c>
    </row>
    <row r="7" customFormat="false" ht="15.8" hidden="false" customHeight="false" outlineLevel="0" collapsed="false">
      <c r="B7" s="64" t="s">
        <v>71</v>
      </c>
      <c r="C7" s="65" t="s">
        <v>63</v>
      </c>
      <c r="D7" s="65" t="n">
        <v>2</v>
      </c>
      <c r="E7" s="65" t="s">
        <v>64</v>
      </c>
      <c r="F7" s="70"/>
      <c r="G7" s="70" t="n">
        <v>1</v>
      </c>
      <c r="H7" s="66" t="n">
        <f aca="false">+720486.58+169467.71</f>
        <v>889954.29</v>
      </c>
      <c r="I7" s="66" t="n">
        <f aca="false">958885.58+217000+169467.71-H7</f>
        <v>455399</v>
      </c>
      <c r="J7" s="67" t="s">
        <v>65</v>
      </c>
      <c r="L7" s="72" t="s">
        <v>72</v>
      </c>
    </row>
    <row r="8" customFormat="false" ht="15.8" hidden="false" customHeight="false" outlineLevel="0" collapsed="false">
      <c r="B8" s="64" t="s">
        <v>73</v>
      </c>
      <c r="C8" s="65" t="s">
        <v>63</v>
      </c>
      <c r="D8" s="65" t="n">
        <v>6</v>
      </c>
      <c r="E8" s="65" t="s">
        <v>64</v>
      </c>
      <c r="F8" s="65" t="n">
        <v>1</v>
      </c>
      <c r="G8" s="65" t="s">
        <v>74</v>
      </c>
      <c r="H8" s="65" t="n">
        <v>0</v>
      </c>
      <c r="I8" s="66" t="n">
        <v>10500</v>
      </c>
      <c r="J8" s="67" t="s">
        <v>65</v>
      </c>
      <c r="L8" s="72" t="s">
        <v>75</v>
      </c>
    </row>
    <row r="9" customFormat="false" ht="15.8" hidden="false" customHeight="false" outlineLevel="0" collapsed="false">
      <c r="B9" s="64" t="s">
        <v>76</v>
      </c>
      <c r="C9" s="70" t="s">
        <v>77</v>
      </c>
      <c r="D9" s="70" t="s">
        <v>74</v>
      </c>
      <c r="E9" s="70" t="s">
        <v>74</v>
      </c>
      <c r="F9" s="70" t="s">
        <v>74</v>
      </c>
      <c r="G9" s="70" t="s">
        <v>74</v>
      </c>
      <c r="H9" s="70" t="s">
        <v>74</v>
      </c>
      <c r="I9" s="70" t="s">
        <v>74</v>
      </c>
      <c r="J9" s="70" t="s">
        <v>74</v>
      </c>
      <c r="L9" s="72" t="s">
        <v>78</v>
      </c>
    </row>
    <row r="10" customFormat="false" ht="18.4" hidden="false" customHeight="false" outlineLevel="0" collapsed="false">
      <c r="B10" s="64" t="s">
        <v>79</v>
      </c>
      <c r="C10" s="70" t="s">
        <v>77</v>
      </c>
      <c r="D10" s="70" t="s">
        <v>74</v>
      </c>
      <c r="E10" s="70" t="s">
        <v>74</v>
      </c>
      <c r="F10" s="70" t="s">
        <v>74</v>
      </c>
      <c r="G10" s="70" t="s">
        <v>74</v>
      </c>
      <c r="H10" s="66" t="n">
        <v>900</v>
      </c>
      <c r="I10" s="66" t="n">
        <v>5500</v>
      </c>
      <c r="J10" s="70" t="s">
        <v>74</v>
      </c>
      <c r="L10" s="73" t="s">
        <v>80</v>
      </c>
    </row>
    <row r="11" customFormat="false" ht="15.8" hidden="false" customHeight="false" outlineLevel="0" collapsed="false">
      <c r="B11" s="64" t="s">
        <v>81</v>
      </c>
      <c r="C11" s="65" t="s">
        <v>63</v>
      </c>
      <c r="D11" s="65" t="n">
        <v>6</v>
      </c>
      <c r="E11" s="65" t="s">
        <v>64</v>
      </c>
      <c r="F11" s="65" t="n">
        <v>4</v>
      </c>
      <c r="G11" s="65" t="s">
        <v>74</v>
      </c>
      <c r="H11" s="66" t="n">
        <v>149660</v>
      </c>
      <c r="I11" s="66" t="n">
        <f aca="false">+160260+9750-H11</f>
        <v>20350</v>
      </c>
      <c r="J11" s="67" t="s">
        <v>65</v>
      </c>
      <c r="L11" s="74" t="s">
        <v>82</v>
      </c>
    </row>
    <row r="12" customFormat="false" ht="15.8" hidden="false" customHeight="false" outlineLevel="0" collapsed="false">
      <c r="B12" s="64" t="s">
        <v>83</v>
      </c>
      <c r="C12" s="70" t="s">
        <v>77</v>
      </c>
      <c r="D12" s="70" t="s">
        <v>74</v>
      </c>
      <c r="E12" s="70" t="s">
        <v>74</v>
      </c>
      <c r="F12" s="70" t="s">
        <v>74</v>
      </c>
      <c r="G12" s="70" t="s">
        <v>74</v>
      </c>
      <c r="H12" s="70" t="s">
        <v>74</v>
      </c>
      <c r="I12" s="70" t="s">
        <v>74</v>
      </c>
      <c r="J12" s="70" t="s">
        <v>74</v>
      </c>
      <c r="L12" s="74"/>
    </row>
    <row r="13" customFormat="false" ht="15.8" hidden="false" customHeight="false" outlineLevel="0" collapsed="false">
      <c r="B13" s="64" t="s">
        <v>84</v>
      </c>
      <c r="C13" s="65" t="s">
        <v>63</v>
      </c>
      <c r="D13" s="65" t="n">
        <v>6</v>
      </c>
      <c r="E13" s="65" t="s">
        <v>85</v>
      </c>
      <c r="F13" s="65" t="n">
        <v>2</v>
      </c>
      <c r="G13" s="65" t="s">
        <v>74</v>
      </c>
      <c r="H13" s="66" t="n">
        <v>77150</v>
      </c>
      <c r="I13" s="66" t="n">
        <f aca="false">+87560-H13</f>
        <v>10410</v>
      </c>
      <c r="J13" s="67" t="s">
        <v>65</v>
      </c>
      <c r="L13" s="68"/>
    </row>
    <row r="14" customFormat="false" ht="15.8" hidden="false" customHeight="false" outlineLevel="0" collapsed="false">
      <c r="B14" s="64" t="s">
        <v>86</v>
      </c>
      <c r="C14" s="75" t="s">
        <v>77</v>
      </c>
      <c r="D14" s="70" t="s">
        <v>74</v>
      </c>
      <c r="E14" s="70" t="s">
        <v>74</v>
      </c>
      <c r="F14" s="70" t="s">
        <v>74</v>
      </c>
      <c r="G14" s="70" t="s">
        <v>74</v>
      </c>
      <c r="H14" s="70" t="s">
        <v>74</v>
      </c>
      <c r="I14" s="70" t="s">
        <v>74</v>
      </c>
      <c r="J14" s="70" t="s">
        <v>74</v>
      </c>
    </row>
    <row r="15" customFormat="false" ht="20.15" hidden="false" customHeight="true" outlineLevel="0" collapsed="false">
      <c r="B15" s="76" t="s">
        <v>87</v>
      </c>
      <c r="C15" s="70" t="s">
        <v>77</v>
      </c>
      <c r="D15" s="70" t="s">
        <v>74</v>
      </c>
      <c r="E15" s="70" t="s">
        <v>74</v>
      </c>
      <c r="F15" s="70" t="s">
        <v>74</v>
      </c>
      <c r="G15" s="70" t="s">
        <v>74</v>
      </c>
      <c r="H15" s="70" t="s">
        <v>74</v>
      </c>
      <c r="I15" s="70" t="s">
        <v>74</v>
      </c>
      <c r="J15" s="70" t="s">
        <v>74</v>
      </c>
    </row>
    <row r="16" customFormat="false" ht="21" hidden="false" customHeight="true" outlineLevel="0" collapsed="false">
      <c r="B16" s="77" t="s">
        <v>88</v>
      </c>
      <c r="C16" s="65" t="s">
        <v>63</v>
      </c>
      <c r="D16" s="65" t="n">
        <v>6</v>
      </c>
      <c r="E16" s="67" t="s">
        <v>85</v>
      </c>
      <c r="F16" s="65" t="n">
        <v>4</v>
      </c>
      <c r="G16" s="67" t="s">
        <v>74</v>
      </c>
      <c r="H16" s="66" t="n">
        <v>149150</v>
      </c>
      <c r="I16" s="66" t="n">
        <f aca="false">+184450-H16</f>
        <v>35300</v>
      </c>
      <c r="J16" s="67" t="s">
        <v>65</v>
      </c>
    </row>
    <row r="17" customFormat="false" ht="15.8" hidden="false" customHeight="false" outlineLevel="0" collapsed="false">
      <c r="B17" s="77" t="s">
        <v>89</v>
      </c>
      <c r="C17" s="70" t="s">
        <v>77</v>
      </c>
      <c r="D17" s="70" t="s">
        <v>74</v>
      </c>
      <c r="E17" s="70" t="s">
        <v>74</v>
      </c>
      <c r="F17" s="70" t="s">
        <v>74</v>
      </c>
      <c r="G17" s="70" t="s">
        <v>74</v>
      </c>
      <c r="H17" s="70" t="s">
        <v>74</v>
      </c>
      <c r="I17" s="70" t="s">
        <v>74</v>
      </c>
      <c r="J17" s="70" t="s">
        <v>74</v>
      </c>
    </row>
    <row r="18" customFormat="false" ht="15.8" hidden="false" customHeight="false" outlineLevel="0" collapsed="false">
      <c r="B18" s="77" t="s">
        <v>90</v>
      </c>
      <c r="C18" s="70" t="s">
        <v>77</v>
      </c>
      <c r="D18" s="70" t="s">
        <v>74</v>
      </c>
      <c r="E18" s="70" t="s">
        <v>74</v>
      </c>
      <c r="F18" s="70" t="s">
        <v>74</v>
      </c>
      <c r="G18" s="70" t="s">
        <v>74</v>
      </c>
      <c r="H18" s="70" t="s">
        <v>74</v>
      </c>
      <c r="I18" s="70" t="s">
        <v>74</v>
      </c>
      <c r="J18" s="70" t="s">
        <v>74</v>
      </c>
    </row>
    <row r="19" customFormat="false" ht="46.5" hidden="false" customHeight="false" outlineLevel="0" collapsed="false">
      <c r="B19" s="77" t="s">
        <v>91</v>
      </c>
      <c r="C19" s="78" t="s">
        <v>63</v>
      </c>
      <c r="D19" s="78" t="n">
        <v>6</v>
      </c>
      <c r="E19" s="78" t="s">
        <v>64</v>
      </c>
      <c r="F19" s="78" t="n">
        <v>1</v>
      </c>
      <c r="G19" s="65" t="s">
        <v>74</v>
      </c>
      <c r="H19" s="66" t="n">
        <v>3698</v>
      </c>
      <c r="I19" s="66" t="n">
        <f aca="false">+16698-H19</f>
        <v>13000</v>
      </c>
      <c r="J19" s="67" t="s">
        <v>65</v>
      </c>
    </row>
    <row r="20" customFormat="false" ht="61.45" hidden="false" customHeight="false" outlineLevel="0" collapsed="false">
      <c r="B20" s="77" t="s">
        <v>92</v>
      </c>
      <c r="C20" s="78" t="s">
        <v>63</v>
      </c>
      <c r="D20" s="78" t="n">
        <v>6</v>
      </c>
      <c r="E20" s="65" t="s">
        <v>74</v>
      </c>
      <c r="F20" s="65" t="s">
        <v>74</v>
      </c>
      <c r="G20" s="65" t="s">
        <v>74</v>
      </c>
      <c r="H20" s="65" t="s">
        <v>74</v>
      </c>
      <c r="I20" s="65" t="s">
        <v>74</v>
      </c>
      <c r="J20" s="67" t="s">
        <v>65</v>
      </c>
    </row>
    <row r="21" customFormat="false" ht="61.45" hidden="false" customHeight="false" outlineLevel="0" collapsed="false">
      <c r="B21" s="77" t="s">
        <v>93</v>
      </c>
      <c r="C21" s="79" t="s">
        <v>74</v>
      </c>
      <c r="D21" s="78" t="s">
        <v>74</v>
      </c>
      <c r="E21" s="78" t="s">
        <v>74</v>
      </c>
      <c r="F21" s="78" t="s">
        <v>85</v>
      </c>
      <c r="G21" s="78" t="n">
        <v>3.5</v>
      </c>
      <c r="H21" s="66" t="n">
        <f aca="false">+80270+59920+43671</f>
        <v>183861</v>
      </c>
      <c r="I21" s="66" t="n">
        <f aca="false">+85020+139725+7700+134808-H21</f>
        <v>183392</v>
      </c>
      <c r="J21" s="70" t="s">
        <v>74</v>
      </c>
    </row>
    <row r="22" customFormat="false" ht="31.6" hidden="false" customHeight="false" outlineLevel="0" collapsed="false">
      <c r="B22" s="77" t="s">
        <v>94</v>
      </c>
      <c r="C22" s="65" t="s">
        <v>63</v>
      </c>
      <c r="D22" s="70" t="n">
        <v>4</v>
      </c>
      <c r="E22" s="80" t="s">
        <v>74</v>
      </c>
      <c r="F22" s="80" t="s">
        <v>74</v>
      </c>
      <c r="G22" s="80" t="s">
        <v>74</v>
      </c>
      <c r="H22" s="80" t="s">
        <v>74</v>
      </c>
      <c r="I22" s="66" t="n">
        <v>36314</v>
      </c>
      <c r="J22" s="67" t="s">
        <v>65</v>
      </c>
    </row>
    <row r="23" customFormat="false" ht="46.5" hidden="false" customHeight="false" outlineLevel="0" collapsed="false">
      <c r="B23" s="77" t="s">
        <v>95</v>
      </c>
      <c r="C23" s="65" t="s">
        <v>63</v>
      </c>
      <c r="D23" s="70" t="n">
        <v>6</v>
      </c>
      <c r="E23" s="80" t="s">
        <v>74</v>
      </c>
      <c r="F23" s="80" t="s">
        <v>74</v>
      </c>
      <c r="G23" s="80" t="s">
        <v>74</v>
      </c>
      <c r="H23" s="80" t="s">
        <v>74</v>
      </c>
      <c r="I23" s="80" t="s">
        <v>74</v>
      </c>
      <c r="J23" s="67" t="s">
        <v>65</v>
      </c>
    </row>
    <row r="24" customFormat="false" ht="13.8" hidden="false" customHeight="false" outlineLevel="0" collapsed="false"/>
    <row r="25" customFormat="false" ht="13.8" hidden="false" customHeight="false" outlineLevel="0" collapsed="false">
      <c r="H25" s="81"/>
      <c r="I25" s="81"/>
      <c r="J25" s="81"/>
    </row>
    <row r="26" customFormat="false" ht="13.8" hidden="false" customHeight="false" outlineLevel="0" collapsed="false">
      <c r="J26" s="81"/>
    </row>
    <row r="27" customFormat="false" ht="13.8" hidden="false" customHeight="false" outlineLevel="0" collapsed="false"/>
    <row r="28" customFormat="false" ht="13.8" hidden="false" customHeight="false" outlineLevel="0" collapsed="false"/>
    <row r="1048576" customFormat="false" ht="12.8" hidden="false" customHeight="false" outlineLevel="0" collapsed="false"/>
  </sheetData>
  <hyperlinks>
    <hyperlink ref="A1" location="Indice!A1" display="← Indice"/>
    <hyperlink ref="J4" r:id="rId1" display="Convenzione"/>
    <hyperlink ref="J5" r:id="rId2" display="Convenzione"/>
    <hyperlink ref="J6" r:id="rId3" display="Convenzione"/>
    <hyperlink ref="J7" r:id="rId4" display="Convenzione"/>
    <hyperlink ref="J8" r:id="rId5" display="Convenzione"/>
    <hyperlink ref="J11" r:id="rId6" display="Convenzione"/>
    <hyperlink ref="J13" r:id="rId7" display="Convenzione"/>
    <hyperlink ref="J16" r:id="rId8" display="Convenzione"/>
    <hyperlink ref="J19" r:id="rId9" display="Convenzione"/>
    <hyperlink ref="J20" r:id="rId10" display="Convenzione"/>
    <hyperlink ref="J22" r:id="rId11" display="Convenzione"/>
    <hyperlink ref="J23" r:id="rId12" display="Convenzione"/>
  </hyperlinks>
  <printOptions headings="false" gridLines="false" gridLinesSet="true" horizontalCentered="true" verticalCentered="tru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9933FF"/>
    <pageSetUpPr fitToPage="true"/>
  </sheetPr>
  <dimension ref="A1:D1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8" activeCellId="0" sqref="F8"/>
    </sheetView>
  </sheetViews>
  <sheetFormatPr defaultColWidth="8.7421875" defaultRowHeight="14.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23.45"/>
    <col collapsed="false" customWidth="true" hidden="false" outlineLevel="0" max="3" min="3" style="0" width="26.46"/>
    <col collapsed="false" customWidth="true" hidden="false" outlineLevel="0" max="4" min="4" style="0" width="23.72"/>
    <col collapsed="false" customWidth="true" hidden="false" outlineLevel="0" max="5" min="5" style="0" width="15.54"/>
    <col collapsed="false" customWidth="true" hidden="false" outlineLevel="0" max="6" min="6" style="0" width="28.54"/>
    <col collapsed="false" customWidth="true" hidden="false" outlineLevel="0" max="10" min="9" style="0" width="9.18"/>
    <col collapsed="false" customWidth="true" hidden="false" outlineLevel="0" max="12" min="12" style="0" width="9.18"/>
  </cols>
  <sheetData>
    <row r="1" customFormat="false" ht="23.25" hidden="false" customHeight="true" outlineLevel="0" collapsed="false">
      <c r="A1" s="13" t="s">
        <v>9</v>
      </c>
    </row>
    <row r="3" customFormat="false" ht="30" hidden="false" customHeight="true" outlineLevel="0" collapsed="false">
      <c r="B3" s="82" t="s">
        <v>96</v>
      </c>
      <c r="C3" s="82"/>
      <c r="D3" s="82"/>
    </row>
    <row r="4" customFormat="false" ht="61.5" hidden="false" customHeight="true" outlineLevel="0" collapsed="false">
      <c r="B4" s="83"/>
      <c r="C4" s="84" t="s">
        <v>97</v>
      </c>
      <c r="D4" s="78" t="s">
        <v>98</v>
      </c>
    </row>
    <row r="5" customFormat="false" ht="39.75" hidden="false" customHeight="true" outlineLevel="0" collapsed="false">
      <c r="B5" s="85" t="s">
        <v>99</v>
      </c>
      <c r="C5" s="86" t="n">
        <v>5</v>
      </c>
      <c r="D5" s="86" t="n">
        <v>2</v>
      </c>
    </row>
    <row r="6" customFormat="false" ht="39.75" hidden="false" customHeight="true" outlineLevel="0" collapsed="false">
      <c r="B6" s="85" t="s">
        <v>100</v>
      </c>
      <c r="C6" s="86" t="n">
        <v>5</v>
      </c>
      <c r="D6" s="86" t="n">
        <v>0</v>
      </c>
    </row>
    <row r="7" customFormat="false" ht="34.5" hidden="false" customHeight="true" outlineLevel="0" collapsed="false">
      <c r="B7" s="85" t="s">
        <v>101</v>
      </c>
      <c r="C7" s="86" t="n">
        <v>5</v>
      </c>
      <c r="D7" s="86" t="n">
        <v>0</v>
      </c>
    </row>
    <row r="8" customFormat="false" ht="55" hidden="false" customHeight="true" outlineLevel="0" collapsed="false">
      <c r="C8" s="87" t="s">
        <v>102</v>
      </c>
      <c r="D8" s="88" t="n">
        <v>-2</v>
      </c>
    </row>
    <row r="9" customFormat="false" ht="81.75" hidden="false" customHeight="true" outlineLevel="0" collapsed="false">
      <c r="B9" s="89" t="s">
        <v>103</v>
      </c>
      <c r="C9" s="89"/>
      <c r="D9" s="89"/>
    </row>
    <row r="10" customFormat="false" ht="15.75" hidden="false" customHeight="true" outlineLevel="0" collapsed="false">
      <c r="B10" s="39" t="s">
        <v>52</v>
      </c>
    </row>
    <row r="11" customFormat="false" ht="21.65" hidden="false" customHeight="true" outlineLevel="0" collapsed="false"/>
    <row r="12" customFormat="false" ht="16.5" hidden="false" customHeight="false" outlineLevel="0" collapsed="false">
      <c r="B12" s="90"/>
    </row>
  </sheetData>
  <mergeCells count="2">
    <mergeCell ref="B3:D3"/>
    <mergeCell ref="B9:D9"/>
  </mergeCells>
  <conditionalFormatting sqref="D8">
    <cfRule type="iconSet" priority="2">
      <iconSet iconSet="3Symbols2">
        <cfvo type="percent" val="0"/>
        <cfvo type="num" val="0"/>
        <cfvo type="num" val="1"/>
      </iconSet>
    </cfRule>
    <cfRule type="iconSet" priority="3">
      <iconSet iconSet="3Symbols2">
        <cfvo type="percent" val="0"/>
        <cfvo type="percent" val="33"/>
        <cfvo type="percent" val="67"/>
      </iconSet>
    </cfRule>
  </conditionalFormatting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true"/>
  </sheetPr>
  <dimension ref="A1:R41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H19" activeCellId="0" sqref="H19"/>
    </sheetView>
  </sheetViews>
  <sheetFormatPr defaultColWidth="8.7421875" defaultRowHeight="14.5" zeroHeight="false" outlineLevelRow="0" outlineLevelCol="0"/>
  <cols>
    <col collapsed="false" customWidth="true" hidden="false" outlineLevel="0" max="1" min="1" style="0" width="15.81"/>
    <col collapsed="false" customWidth="true" hidden="false" outlineLevel="0" max="2" min="2" style="0" width="9.18"/>
    <col collapsed="false" customWidth="true" hidden="false" outlineLevel="0" max="3" min="3" style="0" width="10.18"/>
    <col collapsed="false" customWidth="true" hidden="false" outlineLevel="0" max="4" min="4" style="0" width="13.43"/>
    <col collapsed="false" customWidth="true" hidden="false" outlineLevel="0" max="5" min="5" style="0" width="10.46"/>
    <col collapsed="false" customWidth="true" hidden="false" outlineLevel="0" max="6" min="6" style="0" width="10.54"/>
    <col collapsed="false" customWidth="true" hidden="false" outlineLevel="0" max="7" min="7" style="0" width="11.27"/>
    <col collapsed="false" customWidth="true" hidden="false" outlineLevel="0" max="9" min="9" style="0" width="10.54"/>
    <col collapsed="false" customWidth="true" hidden="false" outlineLevel="0" max="10" min="10" style="0" width="9.54"/>
    <col collapsed="false" customWidth="true" hidden="false" outlineLevel="0" max="11" min="11" style="0" width="12.44"/>
    <col collapsed="false" customWidth="true" hidden="false" outlineLevel="0" max="12" min="12" style="0" width="10.27"/>
    <col collapsed="false" customWidth="true" hidden="false" outlineLevel="0" max="13" min="13" style="0" width="9.18"/>
    <col collapsed="false" customWidth="true" hidden="false" outlineLevel="0" max="15" min="15" style="0" width="10.73"/>
    <col collapsed="false" customWidth="true" hidden="false" outlineLevel="0" max="18" min="18" style="0" width="7.45"/>
  </cols>
  <sheetData>
    <row r="1" customFormat="false" ht="23.25" hidden="false" customHeight="true" outlineLevel="0" collapsed="false">
      <c r="A1" s="13" t="s">
        <v>9</v>
      </c>
    </row>
    <row r="2" customFormat="false" ht="21.75" hidden="false" customHeight="true" outlineLevel="0" collapsed="false">
      <c r="B2" s="91" t="s">
        <v>104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customFormat="false" ht="30" hidden="false" customHeight="true" outlineLevel="0" collapsed="false">
      <c r="A3" s="92" t="n">
        <v>2020</v>
      </c>
      <c r="B3" s="93" t="s">
        <v>105</v>
      </c>
      <c r="C3" s="93"/>
      <c r="D3" s="93"/>
      <c r="E3" s="93"/>
      <c r="F3" s="94"/>
      <c r="G3" s="95" t="s">
        <v>106</v>
      </c>
      <c r="H3" s="95"/>
      <c r="I3" s="96" t="s">
        <v>107</v>
      </c>
      <c r="J3" s="97"/>
      <c r="K3" s="94"/>
      <c r="L3" s="98" t="s">
        <v>108</v>
      </c>
      <c r="M3" s="98"/>
      <c r="N3" s="96" t="n">
        <v>5</v>
      </c>
      <c r="O3" s="99" t="s">
        <v>109</v>
      </c>
      <c r="P3" s="100" t="s">
        <v>110</v>
      </c>
      <c r="Q3" s="100"/>
      <c r="R3" s="100"/>
    </row>
    <row r="4" customFormat="false" ht="59.25" hidden="false" customHeight="true" outlineLevel="0" collapsed="false">
      <c r="A4" s="101"/>
      <c r="B4" s="102" t="s">
        <v>111</v>
      </c>
      <c r="C4" s="102" t="s">
        <v>112</v>
      </c>
      <c r="D4" s="102" t="s">
        <v>113</v>
      </c>
      <c r="E4" s="102" t="s">
        <v>114</v>
      </c>
      <c r="F4" s="102" t="s">
        <v>115</v>
      </c>
      <c r="G4" s="99" t="s">
        <v>116</v>
      </c>
      <c r="H4" s="102" t="s">
        <v>117</v>
      </c>
      <c r="I4" s="102" t="s">
        <v>118</v>
      </c>
      <c r="J4" s="102" t="s">
        <v>119</v>
      </c>
      <c r="K4" s="102" t="s">
        <v>120</v>
      </c>
      <c r="L4" s="102" t="s">
        <v>121</v>
      </c>
      <c r="M4" s="102" t="s">
        <v>122</v>
      </c>
      <c r="N4" s="99" t="s">
        <v>123</v>
      </c>
      <c r="O4" s="99" t="s">
        <v>124</v>
      </c>
      <c r="P4" s="100"/>
      <c r="Q4" s="100"/>
      <c r="R4" s="100"/>
    </row>
    <row r="5" customFormat="false" ht="23.5" hidden="false" customHeight="true" outlineLevel="0" collapsed="false">
      <c r="A5" s="103" t="s">
        <v>125</v>
      </c>
      <c r="B5" s="104" t="n">
        <v>5</v>
      </c>
      <c r="C5" s="104" t="n">
        <v>10</v>
      </c>
      <c r="D5" s="104" t="n">
        <v>10</v>
      </c>
      <c r="E5" s="104" t="n">
        <v>5</v>
      </c>
      <c r="F5" s="104" t="n">
        <v>15</v>
      </c>
      <c r="G5" s="104" t="n">
        <v>15</v>
      </c>
      <c r="H5" s="104" t="n">
        <v>10</v>
      </c>
      <c r="I5" s="104" t="n">
        <v>10</v>
      </c>
      <c r="J5" s="104" t="n">
        <v>15</v>
      </c>
      <c r="K5" s="104" t="n">
        <v>10</v>
      </c>
      <c r="L5" s="104" t="n">
        <v>15</v>
      </c>
      <c r="M5" s="104" t="n">
        <v>10</v>
      </c>
      <c r="N5" s="104" t="n">
        <v>10</v>
      </c>
      <c r="O5" s="104" t="n">
        <v>140</v>
      </c>
      <c r="P5" s="100"/>
      <c r="Q5" s="100"/>
      <c r="R5" s="100"/>
    </row>
    <row r="6" customFormat="false" ht="40.5" hidden="false" customHeight="true" outlineLevel="0" collapsed="false">
      <c r="A6" s="105" t="s">
        <v>1</v>
      </c>
      <c r="B6" s="106" t="n">
        <v>4.25</v>
      </c>
      <c r="C6" s="106" t="n">
        <v>8</v>
      </c>
      <c r="D6" s="106" t="n">
        <v>0</v>
      </c>
      <c r="E6" s="106" t="n">
        <v>3.75</v>
      </c>
      <c r="F6" s="106" t="n">
        <v>0</v>
      </c>
      <c r="G6" s="106" t="n">
        <v>0</v>
      </c>
      <c r="H6" s="106" t="n">
        <v>3</v>
      </c>
      <c r="I6" s="106" t="n">
        <v>0</v>
      </c>
      <c r="J6" s="106" t="n">
        <v>0</v>
      </c>
      <c r="K6" s="106" t="n">
        <v>9.5</v>
      </c>
      <c r="L6" s="106" t="n">
        <v>0</v>
      </c>
      <c r="M6" s="106" t="n">
        <v>0</v>
      </c>
      <c r="N6" s="106" t="n">
        <v>0</v>
      </c>
      <c r="O6" s="106" t="n">
        <v>28.5</v>
      </c>
      <c r="P6" s="100"/>
      <c r="Q6" s="100"/>
      <c r="R6" s="100"/>
    </row>
    <row r="7" customFormat="false" ht="42" hidden="false" customHeight="true" outlineLevel="0" collapsed="false">
      <c r="A7" s="107" t="s">
        <v>126</v>
      </c>
      <c r="B7" s="108" t="n">
        <v>3.875</v>
      </c>
      <c r="C7" s="109" t="n">
        <v>6.28481481481481</v>
      </c>
      <c r="D7" s="109" t="n">
        <v>7.75555555555556</v>
      </c>
      <c r="E7" s="109" t="n">
        <v>4</v>
      </c>
      <c r="F7" s="109" t="n">
        <v>12.408</v>
      </c>
      <c r="G7" s="109" t="n">
        <v>3.5</v>
      </c>
      <c r="H7" s="109" t="n">
        <v>3.12777777777778</v>
      </c>
      <c r="I7" s="109" t="n">
        <v>0</v>
      </c>
      <c r="J7" s="109" t="n">
        <v>9.20625</v>
      </c>
      <c r="K7" s="109" t="n">
        <v>7.30431547619048</v>
      </c>
      <c r="L7" s="109" t="n">
        <v>0</v>
      </c>
      <c r="M7" s="109" t="n">
        <v>4.98333333333333</v>
      </c>
      <c r="N7" s="109" t="n">
        <v>6</v>
      </c>
      <c r="O7" s="109" t="n">
        <v>68.445046957672</v>
      </c>
    </row>
    <row r="8" customFormat="false" ht="48" hidden="false" customHeight="true" outlineLevel="0" collapsed="false">
      <c r="B8" s="110" t="n">
        <v>3</v>
      </c>
      <c r="C8" s="111" t="s">
        <v>127</v>
      </c>
      <c r="D8" s="111"/>
      <c r="E8" s="111"/>
      <c r="F8" s="111"/>
      <c r="G8" s="112"/>
      <c r="H8" s="112"/>
      <c r="I8" s="112"/>
      <c r="J8" s="112"/>
    </row>
    <row r="9" customFormat="false" ht="19.5" hidden="false" customHeight="true" outlineLevel="0" collapsed="false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5"/>
    </row>
    <row r="10" customFormat="false" ht="13.5" hidden="false" customHeight="true" outlineLevel="0" collapsed="false"/>
    <row r="11" customFormat="false" ht="46.5" hidden="false" customHeight="true" outlineLevel="0" collapsed="false">
      <c r="A11" s="116" t="s">
        <v>128</v>
      </c>
      <c r="B11" s="116" t="s">
        <v>111</v>
      </c>
      <c r="C11" s="116" t="s">
        <v>112</v>
      </c>
      <c r="D11" s="116" t="s">
        <v>113</v>
      </c>
      <c r="E11" s="116" t="s">
        <v>114</v>
      </c>
      <c r="F11" s="116" t="s">
        <v>115</v>
      </c>
      <c r="G11" s="116" t="s">
        <v>129</v>
      </c>
      <c r="H11" s="116" t="s">
        <v>117</v>
      </c>
      <c r="I11" s="116" t="s">
        <v>130</v>
      </c>
      <c r="J11" s="116" t="s">
        <v>119</v>
      </c>
      <c r="K11" s="116" t="s">
        <v>120</v>
      </c>
      <c r="L11" s="116" t="s">
        <v>121</v>
      </c>
      <c r="M11" s="116" t="s">
        <v>122</v>
      </c>
      <c r="N11" s="116" t="s">
        <v>123</v>
      </c>
      <c r="P11" s="117" t="s">
        <v>131</v>
      </c>
      <c r="Q11" s="117"/>
      <c r="R11" s="117"/>
    </row>
    <row r="12" customFormat="false" ht="14.5" hidden="false" customHeight="false" outlineLevel="0" collapsed="false">
      <c r="A12" s="118" t="s">
        <v>132</v>
      </c>
      <c r="B12" s="118" t="n">
        <v>2.5</v>
      </c>
      <c r="C12" s="118" t="s">
        <v>133</v>
      </c>
      <c r="D12" s="118" t="s">
        <v>133</v>
      </c>
      <c r="E12" s="118" t="n">
        <v>2.5</v>
      </c>
      <c r="F12" s="118" t="s">
        <v>134</v>
      </c>
      <c r="G12" s="118" t="s">
        <v>134</v>
      </c>
      <c r="H12" s="118" t="s">
        <v>133</v>
      </c>
      <c r="I12" s="118" t="s">
        <v>133</v>
      </c>
      <c r="J12" s="118" t="s">
        <v>135</v>
      </c>
      <c r="K12" s="118" t="s">
        <v>133</v>
      </c>
      <c r="L12" s="118" t="s">
        <v>135</v>
      </c>
      <c r="M12" s="118" t="s">
        <v>133</v>
      </c>
      <c r="N12" s="118" t="s">
        <v>133</v>
      </c>
      <c r="P12" s="117"/>
      <c r="Q12" s="117"/>
      <c r="R12" s="117"/>
    </row>
    <row r="13" customFormat="false" ht="14.5" hidden="false" customHeight="false" outlineLevel="0" collapsed="false">
      <c r="A13" s="118" t="s">
        <v>136</v>
      </c>
      <c r="B13" s="118" t="s">
        <v>137</v>
      </c>
      <c r="C13" s="118" t="s">
        <v>138</v>
      </c>
      <c r="D13" s="118" t="s">
        <v>138</v>
      </c>
      <c r="E13" s="118" t="s">
        <v>137</v>
      </c>
      <c r="F13" s="118" t="s">
        <v>139</v>
      </c>
      <c r="G13" s="118" t="s">
        <v>139</v>
      </c>
      <c r="H13" s="118" t="s">
        <v>138</v>
      </c>
      <c r="I13" s="118" t="s">
        <v>138</v>
      </c>
      <c r="J13" s="118" t="s">
        <v>140</v>
      </c>
      <c r="K13" s="118" t="s">
        <v>138</v>
      </c>
      <c r="L13" s="118" t="s">
        <v>140</v>
      </c>
      <c r="M13" s="118" t="s">
        <v>138</v>
      </c>
      <c r="N13" s="118" t="s">
        <v>138</v>
      </c>
      <c r="P13" s="117"/>
      <c r="Q13" s="117"/>
      <c r="R13" s="117"/>
    </row>
    <row r="14" customFormat="false" ht="14.5" hidden="false" customHeight="false" outlineLevel="0" collapsed="false">
      <c r="A14" s="118" t="s">
        <v>141</v>
      </c>
      <c r="B14" s="118" t="s">
        <v>142</v>
      </c>
      <c r="C14" s="118" t="s">
        <v>143</v>
      </c>
      <c r="D14" s="118" t="s">
        <v>143</v>
      </c>
      <c r="E14" s="118" t="s">
        <v>142</v>
      </c>
      <c r="F14" s="118" t="s">
        <v>144</v>
      </c>
      <c r="G14" s="118" t="s">
        <v>144</v>
      </c>
      <c r="H14" s="118" t="s">
        <v>143</v>
      </c>
      <c r="I14" s="118" t="s">
        <v>143</v>
      </c>
      <c r="J14" s="118" t="s">
        <v>145</v>
      </c>
      <c r="K14" s="118" t="s">
        <v>143</v>
      </c>
      <c r="L14" s="118" t="s">
        <v>145</v>
      </c>
      <c r="M14" s="118" t="s">
        <v>143</v>
      </c>
      <c r="N14" s="118" t="s">
        <v>143</v>
      </c>
      <c r="P14" s="117"/>
      <c r="Q14" s="117"/>
      <c r="R14" s="117"/>
    </row>
    <row r="15" customFormat="false" ht="49" hidden="false" customHeight="true" outlineLevel="0" collapsed="false">
      <c r="A15" s="39" t="s">
        <v>52</v>
      </c>
      <c r="P15" s="117"/>
      <c r="Q15" s="117"/>
      <c r="R15" s="117"/>
    </row>
    <row r="16" customFormat="false" ht="14.5" hidden="false" customHeight="false" outlineLevel="0" collapsed="false">
      <c r="P16" s="117"/>
      <c r="Q16" s="117"/>
      <c r="R16" s="117"/>
    </row>
    <row r="17" customFormat="false" ht="14.5" hidden="false" customHeight="false" outlineLevel="0" collapsed="false">
      <c r="D17" s="119"/>
    </row>
    <row r="18" customFormat="false" ht="14.5" hidden="false" customHeight="false" outlineLevel="0" collapsed="false">
      <c r="D18" s="119"/>
    </row>
    <row r="19" customFormat="false" ht="14.5" hidden="false" customHeight="false" outlineLevel="0" collapsed="false">
      <c r="D19" s="119"/>
    </row>
    <row r="20" customFormat="false" ht="14.5" hidden="false" customHeight="false" outlineLevel="0" collapsed="false">
      <c r="D20" s="119"/>
    </row>
    <row r="21" customFormat="false" ht="14.5" hidden="false" customHeight="false" outlineLevel="0" collapsed="false">
      <c r="D21" s="119"/>
    </row>
    <row r="22" customFormat="false" ht="14.5" hidden="false" customHeight="false" outlineLevel="0" collapsed="false">
      <c r="D22" s="119"/>
    </row>
    <row r="23" customFormat="false" ht="14.5" hidden="false" customHeight="false" outlineLevel="0" collapsed="false">
      <c r="D23" s="119"/>
    </row>
    <row r="24" customFormat="false" ht="14.5" hidden="false" customHeight="false" outlineLevel="0" collapsed="false">
      <c r="D24" s="119"/>
    </row>
    <row r="25" customFormat="false" ht="14.5" hidden="false" customHeight="false" outlineLevel="0" collapsed="false">
      <c r="D25" s="119"/>
    </row>
    <row r="26" customFormat="false" ht="14.5" hidden="false" customHeight="false" outlineLevel="0" collapsed="false">
      <c r="D26" s="119"/>
    </row>
    <row r="27" customFormat="false" ht="14.5" hidden="false" customHeight="false" outlineLevel="0" collapsed="false">
      <c r="D27" s="119"/>
    </row>
    <row r="28" customFormat="false" ht="14.5" hidden="false" customHeight="false" outlineLevel="0" collapsed="false">
      <c r="D28" s="119"/>
    </row>
    <row r="29" customFormat="false" ht="14.5" hidden="false" customHeight="false" outlineLevel="0" collapsed="false"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</row>
    <row r="30" customFormat="false" ht="14.5" hidden="false" customHeight="false" outlineLevel="0" collapsed="false"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r="31" customFormat="false" ht="14.5" hidden="false" customHeight="false" outlineLevel="0" collapsed="false"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</row>
    <row r="32" customFormat="false" ht="14.5" hidden="false" customHeight="false" outlineLevel="0" collapsed="false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r="33" customFormat="false" ht="14.5" hidden="false" customHeight="false" outlineLevel="0" collapsed="false"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</row>
    <row r="34" customFormat="false" ht="14.5" hidden="false" customHeight="false" outlineLevel="0" collapsed="false"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</row>
    <row r="35" customFormat="false" ht="14.5" hidden="false" customHeight="false" outlineLevel="0" collapsed="false"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</row>
    <row r="36" customFormat="false" ht="14.5" hidden="false" customHeight="false" outlineLevel="0" collapsed="false"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</row>
    <row r="37" customFormat="false" ht="14.5" hidden="false" customHeight="false" outlineLevel="0" collapsed="false"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</row>
    <row r="38" customFormat="false" ht="14.5" hidden="false" customHeight="false" outlineLevel="0" collapsed="false"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</row>
    <row r="39" customFormat="false" ht="14.5" hidden="false" customHeight="false" outlineLevel="0" collapsed="false"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</row>
    <row r="40" customFormat="false" ht="14.5" hidden="false" customHeight="false" outlineLevel="0" collapsed="false"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r="41" customFormat="false" ht="14.5" hidden="false" customHeight="false" outlineLevel="0" collapsed="false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</row>
  </sheetData>
  <mergeCells count="8">
    <mergeCell ref="B2:O2"/>
    <mergeCell ref="B3:E3"/>
    <mergeCell ref="G3:H3"/>
    <mergeCell ref="L3:M3"/>
    <mergeCell ref="P3:R6"/>
    <mergeCell ref="C8:F8"/>
    <mergeCell ref="G8:J8"/>
    <mergeCell ref="P11:R16"/>
  </mergeCells>
  <hyperlinks>
    <hyperlink ref="A1" location="Indice!A1" display="← Indice"/>
  </hyperlinks>
  <printOptions headings="false" gridLines="false" gridLinesSet="true" horizontalCentered="true" verticalCentered="tru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ADCB9B5-72A5-4594-A246-D5402CAE3FA2}">
            <x14:iconSet iconSet="3Stars" reverse="0" showValue="1">
              <x14:cfvo type="percent">
                <xm:f>0</xm:f>
              </x14:cfvo>
              <x14:cfvo type="formula">
                <xm:f>"In sviluppo"</xm:f>
              </x14:cfvo>
              <x14:cfvo type="formula">
                <xm:f>"Avanzato"</xm:f>
              </x14:cfvo>
            </x14:iconSet>
          </x14:cfRule>
          <xm:sqref>A12:A14</xm:sqref>
        </x14:conditionalFormatting>
        <x14:conditionalFormatting xmlns:xm="http://schemas.microsoft.com/office/excel/2006/main">
          <x14:cfRule type="iconSet" priority="3" id="{723ED1F5-5139-4E4A-8F42-58AFD5EDC912}">
            <x14:iconSet iconSet="3Stars" reverse="0" showValue="1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B7</xm:sqref>
        </x14:conditionalFormatting>
        <x14:conditionalFormatting xmlns:xm="http://schemas.microsoft.com/office/excel/2006/main">
          <x14:cfRule type="iconSet" priority="4" id="{5F1A1028-1E90-40EF-A1D0-EF1FFF7EA521}">
            <x14:iconSet iconSet="3Stars" reverse="0" showValue="1">
              <x14:cfvo type="percent">
                <xm:f>0</xm:f>
              </x14:cfvo>
              <x14:cfvo type="num">
                <xm:f>40</xm:f>
              </x14:cfvo>
              <x14:cfvo type="num">
                <xm:f>60</xm:f>
              </x14:cfvo>
            </x14:iconSet>
          </x14:cfRule>
          <xm:sqref>I3</xm:sqref>
        </x14:conditionalFormatting>
        <x14:conditionalFormatting xmlns:xm="http://schemas.microsoft.com/office/excel/2006/main">
          <x14:cfRule type="iconSet" priority="5" id="{B48A9F50-9929-4141-AD5C-31656FD220BB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B6</xm:sqref>
        </x14:conditionalFormatting>
        <x14:conditionalFormatting xmlns:xm="http://schemas.microsoft.com/office/excel/2006/main">
          <x14:cfRule type="iconSet" priority="6" id="{E570D0DB-3113-4359-AEC9-E0CD7D20B176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D7</xm:sqref>
        </x14:conditionalFormatting>
        <x14:conditionalFormatting xmlns:xm="http://schemas.microsoft.com/office/excel/2006/main">
          <x14:cfRule type="iconSet" priority="7" id="{7A7CCBB1-BCF3-4ACE-B1FB-FEF4976FB6DA}">
            <x14:iconSet iconSet="3Stars" reverse="0" showValue="1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B6:B7</xm:sqref>
        </x14:conditionalFormatting>
        <x14:conditionalFormatting xmlns:xm="http://schemas.microsoft.com/office/excel/2006/main">
          <x14:cfRule type="iconSet" priority="8" id="{6070A02F-1C99-44F4-9A29-9DB8597AE43A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C7</xm:sqref>
        </x14:conditionalFormatting>
        <x14:conditionalFormatting xmlns:xm="http://schemas.microsoft.com/office/excel/2006/main">
          <x14:cfRule type="iconSet" priority="9" id="{E682C040-8917-4844-86FD-FA7D4CBE4649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14:cfRule type="iconSet" priority="10" id="{7E6FC9E0-2D98-4119-A21C-1537EF279BBE}">
            <x14:iconSet iconSet="3Stars" reverse="0" showValue="1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C6:O6</xm:sqref>
        </x14:conditionalFormatting>
        <x14:conditionalFormatting xmlns:xm="http://schemas.microsoft.com/office/excel/2006/main">
          <x14:cfRule type="iconSet" priority="11" id="{92906C1D-A550-4122-89DC-2BE7D056927C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14:cfRule type="iconSet" priority="12" id="{43E265E0-6E17-4E11-AEEA-906938968C58}">
            <x14:iconSet iconSet="3Stars" reverse="0" showValue="1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LibreOffice/6.4.1.2$Windows_X86_64 LibreOffice_project/4d224e95b98b138af42a64d84056446d09082932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2017-09-11T12:21:05Z</dcterms:created>
  <dc:creator>Mancini Chiara</dc:creator>
  <dc:description/>
  <dc:language>it-IT</dc:language>
  <cp:lastModifiedBy/>
  <cp:lastPrinted>2021-01-27T13:21:46Z</cp:lastPrinted>
  <dcterms:modified xsi:type="dcterms:W3CDTF">2021-01-29T10:17:13Z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